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Eldimara\RGPC\RGPC_2024\2º trim_2024\"/>
    </mc:Choice>
  </mc:AlternateContent>
  <xr:revisionPtr revIDLastSave="0" documentId="13_ncr:1_{A761B5D8-3E82-41B0-AEB7-5ACF2F55B8DB}" xr6:coauthVersionLast="47" xr6:coauthVersionMax="47" xr10:uidLastSave="{00000000-0000-0000-0000-000000000000}"/>
  <bookViews>
    <workbookView xWindow="-108" yWindow="-108" windowWidth="23256" windowHeight="12456" xr2:uid="{4073E6C1-EC9E-43AD-9CF0-85984DAC41F3}"/>
  </bookViews>
  <sheets>
    <sheet name="Dados_EFPC" sheetId="1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localSheetId="0" hidden="1">Dados_EFPC!$A$1:$O$270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262" i="1" l="1"/>
  <c r="L247" i="1"/>
  <c r="L143" i="1"/>
  <c r="L130" i="1"/>
  <c r="L225" i="1"/>
  <c r="L144" i="1"/>
  <c r="L240" i="1"/>
  <c r="L173" i="1"/>
  <c r="L206" i="1"/>
  <c r="L235" i="1"/>
  <c r="L234" i="1"/>
  <c r="L259" i="1"/>
  <c r="L185" i="1"/>
  <c r="L84" i="1"/>
  <c r="L85" i="1"/>
  <c r="L8" i="1"/>
  <c r="L30" i="1"/>
  <c r="L132" i="1"/>
  <c r="L92" i="1"/>
  <c r="L25" i="1"/>
  <c r="L237" i="1"/>
  <c r="L161" i="1"/>
  <c r="L109" i="1"/>
  <c r="L65" i="1"/>
  <c r="L44" i="1"/>
  <c r="L152" i="1"/>
  <c r="L172" i="1"/>
  <c r="L191" i="1"/>
  <c r="L229" i="1"/>
  <c r="L29" i="1"/>
  <c r="L150" i="1"/>
  <c r="L169" i="1"/>
  <c r="L198" i="1"/>
  <c r="L203" i="1"/>
  <c r="L96" i="1"/>
  <c r="L160" i="1"/>
  <c r="L192" i="1"/>
  <c r="L159" i="1"/>
  <c r="L255" i="1"/>
  <c r="L35" i="1"/>
  <c r="L43" i="1"/>
  <c r="L31" i="1"/>
  <c r="L251" i="1"/>
  <c r="L239" i="1"/>
  <c r="L19" i="1"/>
  <c r="L257" i="1"/>
  <c r="L73" i="1"/>
  <c r="L177" i="1"/>
  <c r="L51" i="1"/>
  <c r="L118" i="1"/>
  <c r="L116" i="1"/>
  <c r="L157" i="1"/>
  <c r="L245" i="1"/>
  <c r="L135" i="1"/>
  <c r="L193" i="1"/>
  <c r="L217" i="1"/>
  <c r="L155" i="1"/>
  <c r="L122" i="1"/>
  <c r="L230" i="1"/>
  <c r="L18" i="1"/>
  <c r="L139" i="1"/>
  <c r="L254" i="1"/>
  <c r="L264" i="1"/>
  <c r="L37" i="1"/>
  <c r="L63" i="1"/>
  <c r="L40" i="1"/>
  <c r="L98" i="1"/>
  <c r="L79" i="1"/>
  <c r="L69" i="1"/>
  <c r="L128" i="1"/>
  <c r="L111" i="1"/>
  <c r="L16" i="1"/>
  <c r="L108" i="1"/>
  <c r="L33" i="1"/>
  <c r="L195" i="1"/>
  <c r="L149" i="1"/>
  <c r="L13" i="1"/>
  <c r="L265" i="1"/>
  <c r="L94" i="1"/>
  <c r="L15" i="1"/>
  <c r="L141" i="1"/>
  <c r="L34" i="1"/>
  <c r="L236" i="1"/>
  <c r="L89" i="1"/>
  <c r="L10" i="1"/>
  <c r="L266" i="1"/>
  <c r="L250" i="1"/>
  <c r="L197" i="1"/>
  <c r="L267" i="1"/>
  <c r="L202" i="1"/>
  <c r="L28" i="1"/>
  <c r="L205" i="1"/>
  <c r="L4" i="1"/>
  <c r="L244" i="1"/>
  <c r="L14" i="1"/>
  <c r="L80" i="1"/>
  <c r="L41" i="1"/>
  <c r="L123" i="1"/>
  <c r="L110" i="1"/>
  <c r="L56" i="1"/>
  <c r="L22" i="1"/>
  <c r="L60" i="1"/>
  <c r="L90" i="1"/>
  <c r="L53" i="1"/>
  <c r="L74" i="1"/>
  <c r="L72" i="1"/>
  <c r="L156" i="1"/>
  <c r="L181" i="1"/>
  <c r="L83" i="1"/>
  <c r="L216" i="1"/>
  <c r="L45" i="1"/>
  <c r="L260" i="1"/>
  <c r="L105" i="1"/>
  <c r="L36" i="1"/>
  <c r="L66" i="1"/>
  <c r="L42" i="1"/>
  <c r="L153" i="1"/>
  <c r="L231" i="1"/>
  <c r="L52" i="1"/>
  <c r="L138" i="1"/>
  <c r="L78" i="1"/>
  <c r="L112" i="1"/>
  <c r="L6" i="1"/>
  <c r="L61" i="1"/>
  <c r="L81" i="1"/>
  <c r="L165" i="1"/>
  <c r="L148" i="1"/>
  <c r="L186" i="1"/>
  <c r="L211" i="1"/>
  <c r="L137" i="1"/>
  <c r="L252" i="1"/>
  <c r="L176" i="1"/>
  <c r="L179" i="1"/>
  <c r="L119" i="1"/>
  <c r="L242" i="1"/>
  <c r="L180" i="1"/>
  <c r="L55" i="1"/>
  <c r="L238" i="1"/>
  <c r="L224" i="1"/>
  <c r="L147" i="1"/>
  <c r="L24" i="1"/>
  <c r="L256" i="1"/>
  <c r="L82" i="1"/>
  <c r="L50" i="1"/>
  <c r="L75" i="1"/>
  <c r="L17" i="1"/>
  <c r="L218" i="1"/>
  <c r="L58" i="1"/>
  <c r="L49" i="1"/>
  <c r="L219" i="1"/>
  <c r="L189" i="1"/>
  <c r="L248" i="1"/>
  <c r="L146" i="1"/>
  <c r="L241" i="1"/>
  <c r="L209" i="1"/>
  <c r="L199" i="1"/>
  <c r="L114" i="1"/>
  <c r="L249" i="1"/>
  <c r="L162" i="1"/>
  <c r="L3" i="1"/>
  <c r="L151" i="1"/>
  <c r="L124" i="1"/>
  <c r="L134" i="1"/>
  <c r="L102" i="1"/>
  <c r="L11" i="1"/>
  <c r="L154" i="1"/>
  <c r="L86" i="1"/>
  <c r="L168" i="1"/>
  <c r="L220" i="1"/>
  <c r="L243" i="1"/>
  <c r="L210" i="1"/>
  <c r="L171" i="1"/>
  <c r="L91" i="1"/>
  <c r="L77" i="1"/>
  <c r="L136" i="1"/>
  <c r="L174" i="1"/>
  <c r="L228" i="1"/>
  <c r="L164" i="1"/>
  <c r="L117" i="1"/>
  <c r="L2" i="1"/>
  <c r="L188" i="1"/>
  <c r="L59" i="1"/>
  <c r="L121" i="1"/>
  <c r="L127" i="1"/>
  <c r="L178" i="1"/>
  <c r="L140" i="1"/>
  <c r="L20" i="1"/>
  <c r="L163" i="1"/>
  <c r="L68" i="1"/>
  <c r="L38" i="1"/>
  <c r="L196" i="1"/>
  <c r="L258" i="1"/>
  <c r="L145" i="1"/>
  <c r="L158" i="1"/>
  <c r="L253" i="1"/>
  <c r="L47" i="1"/>
  <c r="L170" i="1"/>
  <c r="L142" i="1"/>
  <c r="L71" i="1"/>
  <c r="L95" i="1"/>
  <c r="L183" i="1"/>
  <c r="L87" i="1"/>
  <c r="L208" i="1"/>
  <c r="L226" i="1"/>
  <c r="L115" i="1"/>
  <c r="L222" i="1"/>
  <c r="L103" i="1"/>
  <c r="L227" i="1"/>
  <c r="L106" i="1"/>
  <c r="L97" i="1"/>
  <c r="L32" i="1"/>
  <c r="L133" i="1"/>
  <c r="L166" i="1"/>
  <c r="L204" i="1"/>
  <c r="L12" i="1"/>
  <c r="L214" i="1"/>
  <c r="L23" i="1"/>
  <c r="L57" i="1"/>
  <c r="L201" i="1"/>
  <c r="L190" i="1"/>
  <c r="L221" i="1"/>
  <c r="L107" i="1"/>
  <c r="L48" i="1"/>
  <c r="L39" i="1"/>
  <c r="L104" i="1"/>
  <c r="L126" i="1"/>
  <c r="L129" i="1"/>
  <c r="L67" i="1"/>
  <c r="L233" i="1"/>
  <c r="L194" i="1"/>
  <c r="L113" i="1"/>
  <c r="L131" i="1"/>
  <c r="L27" i="1"/>
  <c r="L212" i="1"/>
  <c r="L76" i="1"/>
  <c r="L232" i="1"/>
  <c r="L9" i="1"/>
  <c r="L207" i="1"/>
  <c r="L62" i="1"/>
  <c r="L213" i="1"/>
  <c r="L261" i="1"/>
  <c r="L167" i="1"/>
  <c r="L99" i="1"/>
  <c r="L21" i="1"/>
  <c r="L175" i="1"/>
  <c r="L215" i="1"/>
  <c r="L187" i="1"/>
  <c r="L200" i="1"/>
  <c r="L270" i="1"/>
  <c r="L120" i="1"/>
  <c r="L54" i="1"/>
  <c r="L246" i="1"/>
  <c r="L184" i="1"/>
  <c r="L7" i="1"/>
  <c r="L100" i="1"/>
  <c r="L223" i="1"/>
  <c r="L46" i="1"/>
  <c r="L125" i="1"/>
  <c r="L26" i="1"/>
  <c r="L70" i="1"/>
  <c r="L182" i="1"/>
  <c r="L64" i="1"/>
  <c r="L88" i="1"/>
  <c r="L101" i="1"/>
  <c r="K101" i="1"/>
  <c r="K262" i="1"/>
  <c r="K247" i="1"/>
  <c r="K143" i="1"/>
  <c r="K130" i="1"/>
  <c r="K225" i="1"/>
  <c r="K144" i="1"/>
  <c r="K240" i="1"/>
  <c r="K173" i="1"/>
  <c r="K206" i="1"/>
  <c r="K235" i="1"/>
  <c r="K234" i="1"/>
  <c r="K259" i="1"/>
  <c r="K185" i="1"/>
  <c r="K84" i="1"/>
  <c r="K85" i="1"/>
  <c r="K8" i="1"/>
  <c r="K30" i="1"/>
  <c r="K132" i="1"/>
  <c r="K92" i="1"/>
  <c r="K25" i="1"/>
  <c r="K237" i="1"/>
  <c r="K161" i="1"/>
  <c r="K109" i="1"/>
  <c r="K65" i="1"/>
  <c r="K44" i="1"/>
  <c r="K152" i="1"/>
  <c r="K172" i="1"/>
  <c r="K191" i="1"/>
  <c r="K229" i="1"/>
  <c r="K29" i="1"/>
  <c r="K150" i="1"/>
  <c r="K169" i="1"/>
  <c r="K198" i="1"/>
  <c r="K203" i="1"/>
  <c r="K96" i="1"/>
  <c r="K160" i="1"/>
  <c r="K192" i="1"/>
  <c r="K159" i="1"/>
  <c r="K255" i="1"/>
  <c r="K35" i="1"/>
  <c r="K43" i="1"/>
  <c r="K31" i="1"/>
  <c r="K251" i="1"/>
  <c r="K239" i="1"/>
  <c r="K19" i="1"/>
  <c r="K257" i="1"/>
  <c r="K73" i="1"/>
  <c r="K177" i="1"/>
  <c r="K51" i="1"/>
  <c r="K118" i="1"/>
  <c r="K116" i="1"/>
  <c r="K157" i="1"/>
  <c r="K245" i="1"/>
  <c r="K135" i="1"/>
  <c r="K193" i="1"/>
  <c r="K217" i="1"/>
  <c r="K155" i="1"/>
  <c r="K122" i="1"/>
  <c r="K230" i="1"/>
  <c r="K18" i="1"/>
  <c r="K139" i="1"/>
  <c r="K254" i="1"/>
  <c r="K264" i="1"/>
  <c r="K37" i="1"/>
  <c r="K63" i="1"/>
  <c r="K40" i="1"/>
  <c r="K98" i="1"/>
  <c r="K79" i="1"/>
  <c r="K69" i="1"/>
  <c r="K128" i="1"/>
  <c r="K111" i="1"/>
  <c r="K16" i="1"/>
  <c r="K108" i="1"/>
  <c r="K33" i="1"/>
  <c r="K195" i="1"/>
  <c r="K149" i="1"/>
  <c r="K13" i="1"/>
  <c r="K265" i="1"/>
  <c r="K94" i="1"/>
  <c r="K15" i="1"/>
  <c r="K141" i="1"/>
  <c r="K34" i="1"/>
  <c r="K236" i="1"/>
  <c r="K89" i="1"/>
  <c r="K10" i="1"/>
  <c r="K266" i="1"/>
  <c r="K250" i="1"/>
  <c r="K197" i="1"/>
  <c r="K267" i="1"/>
  <c r="K202" i="1"/>
  <c r="K28" i="1"/>
  <c r="K205" i="1"/>
  <c r="K4" i="1"/>
  <c r="K244" i="1"/>
  <c r="K14" i="1"/>
  <c r="K80" i="1"/>
  <c r="K41" i="1"/>
  <c r="K123" i="1"/>
  <c r="K110" i="1"/>
  <c r="K56" i="1"/>
  <c r="K22" i="1"/>
  <c r="K60" i="1"/>
  <c r="K90" i="1"/>
  <c r="K53" i="1"/>
  <c r="K74" i="1"/>
  <c r="K72" i="1"/>
  <c r="K156" i="1"/>
  <c r="K181" i="1"/>
  <c r="K83" i="1"/>
  <c r="K216" i="1"/>
  <c r="K45" i="1"/>
  <c r="K260" i="1"/>
  <c r="K105" i="1"/>
  <c r="K36" i="1"/>
  <c r="K66" i="1"/>
  <c r="K42" i="1"/>
  <c r="K153" i="1"/>
  <c r="K231" i="1"/>
  <c r="K52" i="1"/>
  <c r="K138" i="1"/>
  <c r="K78" i="1"/>
  <c r="K112" i="1"/>
  <c r="K6" i="1"/>
  <c r="K61" i="1"/>
  <c r="K81" i="1"/>
  <c r="K165" i="1"/>
  <c r="K148" i="1"/>
  <c r="K186" i="1"/>
  <c r="K211" i="1"/>
  <c r="K137" i="1"/>
  <c r="K252" i="1"/>
  <c r="K176" i="1"/>
  <c r="K179" i="1"/>
  <c r="K119" i="1"/>
  <c r="K242" i="1"/>
  <c r="K180" i="1"/>
  <c r="K55" i="1"/>
  <c r="K238" i="1"/>
  <c r="K224" i="1"/>
  <c r="K147" i="1"/>
  <c r="K24" i="1"/>
  <c r="K256" i="1"/>
  <c r="K82" i="1"/>
  <c r="K50" i="1"/>
  <c r="K75" i="1"/>
  <c r="K17" i="1"/>
  <c r="K218" i="1"/>
  <c r="K58" i="1"/>
  <c r="K49" i="1"/>
  <c r="K219" i="1"/>
  <c r="K189" i="1"/>
  <c r="K248" i="1"/>
  <c r="K146" i="1"/>
  <c r="K241" i="1"/>
  <c r="K209" i="1"/>
  <c r="K199" i="1"/>
  <c r="K114" i="1"/>
  <c r="K249" i="1"/>
  <c r="K162" i="1"/>
  <c r="K3" i="1"/>
  <c r="K151" i="1"/>
  <c r="K124" i="1"/>
  <c r="K134" i="1"/>
  <c r="K102" i="1"/>
  <c r="K11" i="1"/>
  <c r="K154" i="1"/>
  <c r="K86" i="1"/>
  <c r="K168" i="1"/>
  <c r="K220" i="1"/>
  <c r="K243" i="1"/>
  <c r="K210" i="1"/>
  <c r="K171" i="1"/>
  <c r="K91" i="1"/>
  <c r="K77" i="1"/>
  <c r="K136" i="1"/>
  <c r="K174" i="1"/>
  <c r="K228" i="1"/>
  <c r="K164" i="1"/>
  <c r="K117" i="1"/>
  <c r="K2" i="1"/>
  <c r="K188" i="1"/>
  <c r="K59" i="1"/>
  <c r="K121" i="1"/>
  <c r="K127" i="1"/>
  <c r="K178" i="1"/>
  <c r="K140" i="1"/>
  <c r="K20" i="1"/>
  <c r="K163" i="1"/>
  <c r="K68" i="1"/>
  <c r="K38" i="1"/>
  <c r="K196" i="1"/>
  <c r="K258" i="1"/>
  <c r="K145" i="1"/>
  <c r="K158" i="1"/>
  <c r="K253" i="1"/>
  <c r="K47" i="1"/>
  <c r="K170" i="1"/>
  <c r="K142" i="1"/>
  <c r="K71" i="1"/>
  <c r="K95" i="1"/>
  <c r="K183" i="1"/>
  <c r="K87" i="1"/>
  <c r="K208" i="1"/>
  <c r="K226" i="1"/>
  <c r="K115" i="1"/>
  <c r="K222" i="1"/>
  <c r="K103" i="1"/>
  <c r="K227" i="1"/>
  <c r="K106" i="1"/>
  <c r="K97" i="1"/>
  <c r="K32" i="1"/>
  <c r="K133" i="1"/>
  <c r="K166" i="1"/>
  <c r="K204" i="1"/>
  <c r="K12" i="1"/>
  <c r="K214" i="1"/>
  <c r="K23" i="1"/>
  <c r="K57" i="1"/>
  <c r="K201" i="1"/>
  <c r="K190" i="1"/>
  <c r="K221" i="1"/>
  <c r="K107" i="1"/>
  <c r="K48" i="1"/>
  <c r="K39" i="1"/>
  <c r="K104" i="1"/>
  <c r="K126" i="1"/>
  <c r="K129" i="1"/>
  <c r="K67" i="1"/>
  <c r="K233" i="1"/>
  <c r="K194" i="1"/>
  <c r="K113" i="1"/>
  <c r="K131" i="1"/>
  <c r="K27" i="1"/>
  <c r="K212" i="1"/>
  <c r="K76" i="1"/>
  <c r="K232" i="1"/>
  <c r="K9" i="1"/>
  <c r="K207" i="1"/>
  <c r="K62" i="1"/>
  <c r="K213" i="1"/>
  <c r="K261" i="1"/>
  <c r="K167" i="1"/>
  <c r="K99" i="1"/>
  <c r="K21" i="1"/>
  <c r="K175" i="1"/>
  <c r="K215" i="1"/>
  <c r="K187" i="1"/>
  <c r="K200" i="1"/>
  <c r="K270" i="1"/>
  <c r="K120" i="1"/>
  <c r="K54" i="1"/>
  <c r="K246" i="1"/>
  <c r="K184" i="1"/>
  <c r="K7" i="1"/>
  <c r="K100" i="1"/>
  <c r="K223" i="1"/>
  <c r="K46" i="1"/>
  <c r="K125" i="1"/>
  <c r="K26" i="1"/>
  <c r="K70" i="1"/>
  <c r="K182" i="1"/>
  <c r="K64" i="1"/>
  <c r="K88" i="1"/>
  <c r="J101" i="1"/>
  <c r="J262" i="1"/>
  <c r="J247" i="1"/>
  <c r="J143" i="1"/>
  <c r="J130" i="1"/>
  <c r="J225" i="1"/>
  <c r="J144" i="1"/>
  <c r="J240" i="1"/>
  <c r="J173" i="1"/>
  <c r="J206" i="1"/>
  <c r="J235" i="1"/>
  <c r="J234" i="1"/>
  <c r="J259" i="1"/>
  <c r="J185" i="1"/>
  <c r="J84" i="1"/>
  <c r="J85" i="1"/>
  <c r="J8" i="1"/>
  <c r="J30" i="1"/>
  <c r="J132" i="1"/>
  <c r="J92" i="1"/>
  <c r="J25" i="1"/>
  <c r="J237" i="1"/>
  <c r="J161" i="1"/>
  <c r="J109" i="1"/>
  <c r="J65" i="1"/>
  <c r="J44" i="1"/>
  <c r="J152" i="1"/>
  <c r="J172" i="1"/>
  <c r="J191" i="1"/>
  <c r="J229" i="1"/>
  <c r="J29" i="1"/>
  <c r="J150" i="1"/>
  <c r="J169" i="1"/>
  <c r="J198" i="1"/>
  <c r="J203" i="1"/>
  <c r="J96" i="1"/>
  <c r="J160" i="1"/>
  <c r="J192" i="1"/>
  <c r="J159" i="1"/>
  <c r="J255" i="1"/>
  <c r="J35" i="1"/>
  <c r="J43" i="1"/>
  <c r="J31" i="1"/>
  <c r="J251" i="1"/>
  <c r="J239" i="1"/>
  <c r="J19" i="1"/>
  <c r="J257" i="1"/>
  <c r="J73" i="1"/>
  <c r="J177" i="1"/>
  <c r="J51" i="1"/>
  <c r="J118" i="1"/>
  <c r="J116" i="1"/>
  <c r="J157" i="1"/>
  <c r="J245" i="1"/>
  <c r="J135" i="1"/>
  <c r="J193" i="1"/>
  <c r="J217" i="1"/>
  <c r="J155" i="1"/>
  <c r="J122" i="1"/>
  <c r="J230" i="1"/>
  <c r="J18" i="1"/>
  <c r="J139" i="1"/>
  <c r="J254" i="1"/>
  <c r="J264" i="1"/>
  <c r="J37" i="1"/>
  <c r="J63" i="1"/>
  <c r="J40" i="1"/>
  <c r="J98" i="1"/>
  <c r="J79" i="1"/>
  <c r="J69" i="1"/>
  <c r="J128" i="1"/>
  <c r="J111" i="1"/>
  <c r="J16" i="1"/>
  <c r="J108" i="1"/>
  <c r="J33" i="1"/>
  <c r="J195" i="1"/>
  <c r="J149" i="1"/>
  <c r="J13" i="1"/>
  <c r="J265" i="1"/>
  <c r="J94" i="1"/>
  <c r="J15" i="1"/>
  <c r="J141" i="1"/>
  <c r="J34" i="1"/>
  <c r="J236" i="1"/>
  <c r="J89" i="1"/>
  <c r="J10" i="1"/>
  <c r="J266" i="1"/>
  <c r="J250" i="1"/>
  <c r="J197" i="1"/>
  <c r="J267" i="1"/>
  <c r="J202" i="1"/>
  <c r="J28" i="1"/>
  <c r="J205" i="1"/>
  <c r="J4" i="1"/>
  <c r="J244" i="1"/>
  <c r="J14" i="1"/>
  <c r="J80" i="1"/>
  <c r="J41" i="1"/>
  <c r="J123" i="1"/>
  <c r="J110" i="1"/>
  <c r="J56" i="1"/>
  <c r="J22" i="1"/>
  <c r="J60" i="1"/>
  <c r="J90" i="1"/>
  <c r="J53" i="1"/>
  <c r="J74" i="1"/>
  <c r="J72" i="1"/>
  <c r="J156" i="1"/>
  <c r="J181" i="1"/>
  <c r="J83" i="1"/>
  <c r="J216" i="1"/>
  <c r="J45" i="1"/>
  <c r="J260" i="1"/>
  <c r="J105" i="1"/>
  <c r="J36" i="1"/>
  <c r="J66" i="1"/>
  <c r="J42" i="1"/>
  <c r="J153" i="1"/>
  <c r="J231" i="1"/>
  <c r="J52" i="1"/>
  <c r="J138" i="1"/>
  <c r="J78" i="1"/>
  <c r="J112" i="1"/>
  <c r="J6" i="1"/>
  <c r="J61" i="1"/>
  <c r="J81" i="1"/>
  <c r="J165" i="1"/>
  <c r="J148" i="1"/>
  <c r="J186" i="1"/>
  <c r="J211" i="1"/>
  <c r="J137" i="1"/>
  <c r="J252" i="1"/>
  <c r="J176" i="1"/>
  <c r="J179" i="1"/>
  <c r="J119" i="1"/>
  <c r="J242" i="1"/>
  <c r="J180" i="1"/>
  <c r="J55" i="1"/>
  <c r="J238" i="1"/>
  <c r="J224" i="1"/>
  <c r="J147" i="1"/>
  <c r="J24" i="1"/>
  <c r="J256" i="1"/>
  <c r="J82" i="1"/>
  <c r="J50" i="1"/>
  <c r="J75" i="1"/>
  <c r="J17" i="1"/>
  <c r="J218" i="1"/>
  <c r="J58" i="1"/>
  <c r="J49" i="1"/>
  <c r="J219" i="1"/>
  <c r="J189" i="1"/>
  <c r="J248" i="1"/>
  <c r="J146" i="1"/>
  <c r="J241" i="1"/>
  <c r="J209" i="1"/>
  <c r="J199" i="1"/>
  <c r="J114" i="1"/>
  <c r="J249" i="1"/>
  <c r="J162" i="1"/>
  <c r="J3" i="1"/>
  <c r="J151" i="1"/>
  <c r="J124" i="1"/>
  <c r="J134" i="1"/>
  <c r="J102" i="1"/>
  <c r="J11" i="1"/>
  <c r="J154" i="1"/>
  <c r="J86" i="1"/>
  <c r="J168" i="1"/>
  <c r="J220" i="1"/>
  <c r="J243" i="1"/>
  <c r="J210" i="1"/>
  <c r="J171" i="1"/>
  <c r="J91" i="1"/>
  <c r="J77" i="1"/>
  <c r="J136" i="1"/>
  <c r="J174" i="1"/>
  <c r="J228" i="1"/>
  <c r="J164" i="1"/>
  <c r="J117" i="1"/>
  <c r="J2" i="1"/>
  <c r="J188" i="1"/>
  <c r="J59" i="1"/>
  <c r="J121" i="1"/>
  <c r="J127" i="1"/>
  <c r="J178" i="1"/>
  <c r="J140" i="1"/>
  <c r="J20" i="1"/>
  <c r="J163" i="1"/>
  <c r="J68" i="1"/>
  <c r="J38" i="1"/>
  <c r="J196" i="1"/>
  <c r="J258" i="1"/>
  <c r="J145" i="1"/>
  <c r="J158" i="1"/>
  <c r="J253" i="1"/>
  <c r="J47" i="1"/>
  <c r="J170" i="1"/>
  <c r="J142" i="1"/>
  <c r="J71" i="1"/>
  <c r="J95" i="1"/>
  <c r="J183" i="1"/>
  <c r="J87" i="1"/>
  <c r="J208" i="1"/>
  <c r="J226" i="1"/>
  <c r="J115" i="1"/>
  <c r="J222" i="1"/>
  <c r="J103" i="1"/>
  <c r="J227" i="1"/>
  <c r="J106" i="1"/>
  <c r="J97" i="1"/>
  <c r="J32" i="1"/>
  <c r="J133" i="1"/>
  <c r="J166" i="1"/>
  <c r="J204" i="1"/>
  <c r="J12" i="1"/>
  <c r="J214" i="1"/>
  <c r="J23" i="1"/>
  <c r="J57" i="1"/>
  <c r="J201" i="1"/>
  <c r="J190" i="1"/>
  <c r="J221" i="1"/>
  <c r="J107" i="1"/>
  <c r="J48" i="1"/>
  <c r="J39" i="1"/>
  <c r="J104" i="1"/>
  <c r="J126" i="1"/>
  <c r="J129" i="1"/>
  <c r="J67" i="1"/>
  <c r="J233" i="1"/>
  <c r="J194" i="1"/>
  <c r="J113" i="1"/>
  <c r="J131" i="1"/>
  <c r="J27" i="1"/>
  <c r="J212" i="1"/>
  <c r="J76" i="1"/>
  <c r="J232" i="1"/>
  <c r="J9" i="1"/>
  <c r="J207" i="1"/>
  <c r="J62" i="1"/>
  <c r="J213" i="1"/>
  <c r="J261" i="1"/>
  <c r="J167" i="1"/>
  <c r="J99" i="1"/>
  <c r="J21" i="1"/>
  <c r="J175" i="1"/>
  <c r="J215" i="1"/>
  <c r="J187" i="1"/>
  <c r="J200" i="1"/>
  <c r="J270" i="1"/>
  <c r="J120" i="1"/>
  <c r="J54" i="1"/>
  <c r="J246" i="1"/>
  <c r="J184" i="1"/>
  <c r="J7" i="1"/>
  <c r="J100" i="1"/>
  <c r="J223" i="1"/>
  <c r="J46" i="1"/>
  <c r="J125" i="1"/>
  <c r="J26" i="1"/>
  <c r="J70" i="1"/>
  <c r="J182" i="1"/>
  <c r="J64" i="1"/>
  <c r="J88" i="1"/>
  <c r="O262" i="1"/>
  <c r="O247" i="1"/>
  <c r="O143" i="1"/>
  <c r="O130" i="1"/>
  <c r="O225" i="1"/>
  <c r="O144" i="1"/>
  <c r="O240" i="1"/>
  <c r="O173" i="1"/>
  <c r="O206" i="1"/>
  <c r="O235" i="1"/>
  <c r="O234" i="1"/>
  <c r="O259" i="1"/>
  <c r="O185" i="1"/>
  <c r="O84" i="1"/>
  <c r="O85" i="1"/>
  <c r="O8" i="1"/>
  <c r="O30" i="1"/>
  <c r="O132" i="1"/>
  <c r="O92" i="1"/>
  <c r="O25" i="1"/>
  <c r="O237" i="1"/>
  <c r="O161" i="1"/>
  <c r="O109" i="1"/>
  <c r="O65" i="1"/>
  <c r="O44" i="1"/>
  <c r="O152" i="1"/>
  <c r="O172" i="1"/>
  <c r="O191" i="1"/>
  <c r="O229" i="1"/>
  <c r="O29" i="1"/>
  <c r="O150" i="1"/>
  <c r="O169" i="1"/>
  <c r="O198" i="1"/>
  <c r="O203" i="1"/>
  <c r="O96" i="1"/>
  <c r="O160" i="1"/>
  <c r="O192" i="1"/>
  <c r="O159" i="1"/>
  <c r="O255" i="1"/>
  <c r="O35" i="1"/>
  <c r="O43" i="1"/>
  <c r="O31" i="1"/>
  <c r="O251" i="1"/>
  <c r="O239" i="1"/>
  <c r="O19" i="1"/>
  <c r="O257" i="1"/>
  <c r="O73" i="1"/>
  <c r="O177" i="1"/>
  <c r="O51" i="1"/>
  <c r="O118" i="1"/>
  <c r="O116" i="1"/>
  <c r="O157" i="1"/>
  <c r="O245" i="1"/>
  <c r="O135" i="1"/>
  <c r="O193" i="1"/>
  <c r="O217" i="1"/>
  <c r="O155" i="1"/>
  <c r="O122" i="1"/>
  <c r="O230" i="1"/>
  <c r="O18" i="1"/>
  <c r="O139" i="1"/>
  <c r="O254" i="1"/>
  <c r="O264" i="1"/>
  <c r="O37" i="1"/>
  <c r="O63" i="1"/>
  <c r="O40" i="1"/>
  <c r="O98" i="1"/>
  <c r="O79" i="1"/>
  <c r="O69" i="1"/>
  <c r="O128" i="1"/>
  <c r="O111" i="1"/>
  <c r="O16" i="1"/>
  <c r="O108" i="1"/>
  <c r="O33" i="1"/>
  <c r="O195" i="1"/>
  <c r="O149" i="1"/>
  <c r="O13" i="1"/>
  <c r="O265" i="1"/>
  <c r="O94" i="1"/>
  <c r="O15" i="1"/>
  <c r="O141" i="1"/>
  <c r="O34" i="1"/>
  <c r="O236" i="1"/>
  <c r="O89" i="1"/>
  <c r="O10" i="1"/>
  <c r="O266" i="1"/>
  <c r="O250" i="1"/>
  <c r="O197" i="1"/>
  <c r="O267" i="1"/>
  <c r="O202" i="1"/>
  <c r="O28" i="1"/>
  <c r="O205" i="1"/>
  <c r="O4" i="1"/>
  <c r="O244" i="1"/>
  <c r="O14" i="1"/>
  <c r="O80" i="1"/>
  <c r="O41" i="1"/>
  <c r="O123" i="1"/>
  <c r="O110" i="1"/>
  <c r="O56" i="1"/>
  <c r="O22" i="1"/>
  <c r="O60" i="1"/>
  <c r="O90" i="1"/>
  <c r="O53" i="1"/>
  <c r="O74" i="1"/>
  <c r="O72" i="1"/>
  <c r="O156" i="1"/>
  <c r="O181" i="1"/>
  <c r="O83" i="1"/>
  <c r="O216" i="1"/>
  <c r="O45" i="1"/>
  <c r="O260" i="1"/>
  <c r="O105" i="1"/>
  <c r="O36" i="1"/>
  <c r="O66" i="1"/>
  <c r="O42" i="1"/>
  <c r="O153" i="1"/>
  <c r="O231" i="1"/>
  <c r="O52" i="1"/>
  <c r="O138" i="1"/>
  <c r="O78" i="1"/>
  <c r="O112" i="1"/>
  <c r="O6" i="1"/>
  <c r="O61" i="1"/>
  <c r="O81" i="1"/>
  <c r="O165" i="1"/>
  <c r="O148" i="1"/>
  <c r="O186" i="1"/>
  <c r="O211" i="1"/>
  <c r="O137" i="1"/>
  <c r="O252" i="1"/>
  <c r="O176" i="1"/>
  <c r="O179" i="1"/>
  <c r="O119" i="1"/>
  <c r="O242" i="1"/>
  <c r="O180" i="1"/>
  <c r="O55" i="1"/>
  <c r="O238" i="1"/>
  <c r="O224" i="1"/>
  <c r="O147" i="1"/>
  <c r="O24" i="1"/>
  <c r="O256" i="1"/>
  <c r="O82" i="1"/>
  <c r="O50" i="1"/>
  <c r="O75" i="1"/>
  <c r="O17" i="1"/>
  <c r="O218" i="1"/>
  <c r="O58" i="1"/>
  <c r="O49" i="1"/>
  <c r="O219" i="1"/>
  <c r="O189" i="1"/>
  <c r="O248" i="1"/>
  <c r="O146" i="1"/>
  <c r="O241" i="1"/>
  <c r="O209" i="1"/>
  <c r="O199" i="1"/>
  <c r="O114" i="1"/>
  <c r="O249" i="1"/>
  <c r="O162" i="1"/>
  <c r="O3" i="1"/>
  <c r="O151" i="1"/>
  <c r="O124" i="1"/>
  <c r="O134" i="1"/>
  <c r="O102" i="1"/>
  <c r="O11" i="1"/>
  <c r="O154" i="1"/>
  <c r="O86" i="1"/>
  <c r="O168" i="1"/>
  <c r="O220" i="1"/>
  <c r="O243" i="1"/>
  <c r="O210" i="1"/>
  <c r="O171" i="1"/>
  <c r="O91" i="1"/>
  <c r="O77" i="1"/>
  <c r="O136" i="1"/>
  <c r="O174" i="1"/>
  <c r="O228" i="1"/>
  <c r="O164" i="1"/>
  <c r="O117" i="1"/>
  <c r="O2" i="1"/>
  <c r="O188" i="1"/>
  <c r="O59" i="1"/>
  <c r="O121" i="1"/>
  <c r="O127" i="1"/>
  <c r="O178" i="1"/>
  <c r="O140" i="1"/>
  <c r="O20" i="1"/>
  <c r="O163" i="1"/>
  <c r="O68" i="1"/>
  <c r="O38" i="1"/>
  <c r="O196" i="1"/>
  <c r="O258" i="1"/>
  <c r="O145" i="1"/>
  <c r="O158" i="1"/>
  <c r="O253" i="1"/>
  <c r="O47" i="1"/>
  <c r="O170" i="1"/>
  <c r="O142" i="1"/>
  <c r="O71" i="1"/>
  <c r="O95" i="1"/>
  <c r="O183" i="1"/>
  <c r="O87" i="1"/>
  <c r="O208" i="1"/>
  <c r="O226" i="1"/>
  <c r="O115" i="1"/>
  <c r="O222" i="1"/>
  <c r="O103" i="1"/>
  <c r="O227" i="1"/>
  <c r="O106" i="1"/>
  <c r="O97" i="1"/>
  <c r="O32" i="1"/>
  <c r="O133" i="1"/>
  <c r="O166" i="1"/>
  <c r="O204" i="1"/>
  <c r="O12" i="1"/>
  <c r="O214" i="1"/>
  <c r="O23" i="1"/>
  <c r="O57" i="1"/>
  <c r="O201" i="1"/>
  <c r="O190" i="1"/>
  <c r="O221" i="1"/>
  <c r="O107" i="1"/>
  <c r="O48" i="1"/>
  <c r="O39" i="1"/>
  <c r="O104" i="1"/>
  <c r="O126" i="1"/>
  <c r="O129" i="1"/>
  <c r="O67" i="1"/>
  <c r="O233" i="1"/>
  <c r="O194" i="1"/>
  <c r="O113" i="1"/>
  <c r="O131" i="1"/>
  <c r="O27" i="1"/>
  <c r="O212" i="1"/>
  <c r="O76" i="1"/>
  <c r="O232" i="1"/>
  <c r="O9" i="1"/>
  <c r="O207" i="1"/>
  <c r="O62" i="1"/>
  <c r="O213" i="1"/>
  <c r="O261" i="1"/>
  <c r="O167" i="1"/>
  <c r="O99" i="1"/>
  <c r="O21" i="1"/>
  <c r="O175" i="1"/>
  <c r="O215" i="1"/>
  <c r="O187" i="1"/>
  <c r="O200" i="1"/>
  <c r="O270" i="1"/>
  <c r="O120" i="1"/>
  <c r="O54" i="1"/>
  <c r="O246" i="1"/>
  <c r="O184" i="1"/>
  <c r="O7" i="1"/>
  <c r="O100" i="1"/>
  <c r="O223" i="1"/>
  <c r="O46" i="1"/>
  <c r="O125" i="1"/>
  <c r="O26" i="1"/>
  <c r="O70" i="1"/>
  <c r="O182" i="1"/>
  <c r="O64" i="1"/>
  <c r="O88" i="1"/>
  <c r="O101" i="1"/>
  <c r="N262" i="1" l="1"/>
  <c r="N247" i="1"/>
  <c r="N143" i="1"/>
  <c r="N130" i="1"/>
  <c r="N225" i="1"/>
  <c r="N144" i="1"/>
  <c r="N240" i="1"/>
  <c r="N173" i="1"/>
  <c r="N206" i="1"/>
  <c r="N235" i="1"/>
  <c r="N234" i="1"/>
  <c r="N259" i="1"/>
  <c r="N185" i="1"/>
  <c r="N84" i="1"/>
  <c r="N85" i="1"/>
  <c r="N8" i="1"/>
  <c r="N30" i="1"/>
  <c r="N132" i="1"/>
  <c r="N92" i="1"/>
  <c r="N25" i="1"/>
  <c r="N237" i="1"/>
  <c r="N161" i="1"/>
  <c r="N109" i="1"/>
  <c r="N65" i="1"/>
  <c r="N44" i="1"/>
  <c r="N152" i="1"/>
  <c r="N172" i="1"/>
  <c r="N191" i="1"/>
  <c r="N229" i="1"/>
  <c r="N29" i="1"/>
  <c r="N150" i="1"/>
  <c r="N169" i="1"/>
  <c r="N263" i="1"/>
  <c r="N198" i="1"/>
  <c r="N203" i="1"/>
  <c r="N96" i="1"/>
  <c r="N160" i="1"/>
  <c r="N192" i="1"/>
  <c r="N159" i="1"/>
  <c r="N255" i="1"/>
  <c r="N35" i="1"/>
  <c r="N43" i="1"/>
  <c r="N31" i="1"/>
  <c r="N251" i="1"/>
  <c r="N239" i="1"/>
  <c r="N19" i="1"/>
  <c r="N257" i="1"/>
  <c r="N73" i="1"/>
  <c r="N177" i="1"/>
  <c r="N51" i="1"/>
  <c r="N118" i="1"/>
  <c r="N116" i="1"/>
  <c r="N157" i="1"/>
  <c r="N245" i="1"/>
  <c r="N135" i="1"/>
  <c r="N193" i="1"/>
  <c r="N217" i="1"/>
  <c r="N155" i="1"/>
  <c r="N122" i="1"/>
  <c r="N230" i="1"/>
  <c r="N18" i="1"/>
  <c r="N139" i="1"/>
  <c r="N93" i="1"/>
  <c r="N254" i="1"/>
  <c r="N264" i="1"/>
  <c r="N37" i="1"/>
  <c r="N63" i="1"/>
  <c r="N40" i="1"/>
  <c r="N98" i="1"/>
  <c r="N79" i="1"/>
  <c r="N69" i="1"/>
  <c r="N128" i="1"/>
  <c r="N111" i="1"/>
  <c r="N16" i="1"/>
  <c r="N108" i="1"/>
  <c r="N33" i="1"/>
  <c r="N195" i="1"/>
  <c r="N149" i="1"/>
  <c r="N13" i="1"/>
  <c r="N265" i="1"/>
  <c r="N94" i="1"/>
  <c r="N15" i="1"/>
  <c r="N141" i="1"/>
  <c r="N34" i="1"/>
  <c r="N236" i="1"/>
  <c r="N89" i="1"/>
  <c r="N10" i="1"/>
  <c r="N266" i="1"/>
  <c r="N250" i="1"/>
  <c r="N197" i="1"/>
  <c r="N267" i="1"/>
  <c r="N202" i="1"/>
  <c r="N28" i="1"/>
  <c r="N205" i="1"/>
  <c r="N4" i="1"/>
  <c r="N5" i="1"/>
  <c r="N244" i="1"/>
  <c r="N14" i="1"/>
  <c r="N80" i="1"/>
  <c r="N41" i="1"/>
  <c r="N123" i="1"/>
  <c r="N110" i="1"/>
  <c r="N56" i="1"/>
  <c r="N22" i="1"/>
  <c r="N60" i="1"/>
  <c r="N90" i="1"/>
  <c r="N53" i="1"/>
  <c r="N74" i="1"/>
  <c r="N72" i="1"/>
  <c r="N156" i="1"/>
  <c r="N181" i="1"/>
  <c r="N83" i="1"/>
  <c r="N216" i="1"/>
  <c r="N45" i="1"/>
  <c r="N260" i="1"/>
  <c r="N105" i="1"/>
  <c r="N36" i="1"/>
  <c r="N66" i="1"/>
  <c r="N42" i="1"/>
  <c r="N153" i="1"/>
  <c r="N231" i="1"/>
  <c r="N52" i="1"/>
  <c r="N138" i="1"/>
  <c r="N78" i="1"/>
  <c r="N112" i="1"/>
  <c r="N6" i="1"/>
  <c r="N61" i="1"/>
  <c r="N81" i="1"/>
  <c r="N165" i="1"/>
  <c r="N148" i="1"/>
  <c r="N186" i="1"/>
  <c r="N211" i="1"/>
  <c r="N137" i="1"/>
  <c r="N252" i="1"/>
  <c r="N176" i="1"/>
  <c r="N179" i="1"/>
  <c r="N119" i="1"/>
  <c r="N242" i="1"/>
  <c r="N180" i="1"/>
  <c r="N55" i="1"/>
  <c r="N238" i="1"/>
  <c r="N224" i="1"/>
  <c r="N147" i="1"/>
  <c r="N24" i="1"/>
  <c r="N256" i="1"/>
  <c r="N82" i="1"/>
  <c r="N50" i="1"/>
  <c r="N75" i="1"/>
  <c r="N17" i="1"/>
  <c r="N218" i="1"/>
  <c r="N58" i="1"/>
  <c r="N49" i="1"/>
  <c r="N219" i="1"/>
  <c r="N189" i="1"/>
  <c r="N248" i="1"/>
  <c r="N146" i="1"/>
  <c r="N241" i="1"/>
  <c r="N209" i="1"/>
  <c r="N199" i="1"/>
  <c r="N114" i="1"/>
  <c r="N249" i="1"/>
  <c r="N162" i="1"/>
  <c r="N3" i="1"/>
  <c r="N151" i="1"/>
  <c r="N124" i="1"/>
  <c r="N134" i="1"/>
  <c r="N102" i="1"/>
  <c r="N11" i="1"/>
  <c r="N154" i="1"/>
  <c r="N86" i="1"/>
  <c r="N168" i="1"/>
  <c r="N220" i="1"/>
  <c r="N243" i="1"/>
  <c r="N210" i="1"/>
  <c r="N171" i="1"/>
  <c r="N91" i="1"/>
  <c r="N77" i="1"/>
  <c r="N136" i="1"/>
  <c r="N174" i="1"/>
  <c r="N228" i="1"/>
  <c r="N164" i="1"/>
  <c r="N117" i="1"/>
  <c r="N2" i="1"/>
  <c r="N188" i="1"/>
  <c r="N59" i="1"/>
  <c r="N121" i="1"/>
  <c r="N127" i="1"/>
  <c r="N178" i="1"/>
  <c r="N140" i="1"/>
  <c r="N20" i="1"/>
  <c r="N163" i="1"/>
  <c r="N68" i="1"/>
  <c r="N38" i="1"/>
  <c r="N196" i="1"/>
  <c r="N258" i="1"/>
  <c r="N145" i="1"/>
  <c r="N268" i="1"/>
  <c r="N158" i="1"/>
  <c r="N253" i="1"/>
  <c r="N47" i="1"/>
  <c r="N170" i="1"/>
  <c r="N142" i="1"/>
  <c r="N71" i="1"/>
  <c r="N95" i="1"/>
  <c r="N183" i="1"/>
  <c r="N87" i="1"/>
  <c r="N208" i="1"/>
  <c r="N269" i="1"/>
  <c r="N226" i="1"/>
  <c r="N115" i="1"/>
  <c r="N222" i="1"/>
  <c r="N103" i="1"/>
  <c r="N227" i="1"/>
  <c r="N106" i="1"/>
  <c r="N97" i="1"/>
  <c r="N32" i="1"/>
  <c r="N133" i="1"/>
  <c r="N166" i="1"/>
  <c r="N204" i="1"/>
  <c r="N12" i="1"/>
  <c r="N214" i="1"/>
  <c r="N23" i="1"/>
  <c r="N57" i="1"/>
  <c r="N201" i="1"/>
  <c r="N190" i="1"/>
  <c r="N221" i="1"/>
  <c r="N107" i="1"/>
  <c r="N48" i="1"/>
  <c r="N39" i="1"/>
  <c r="N104" i="1"/>
  <c r="N126" i="1"/>
  <c r="N129" i="1"/>
  <c r="N67" i="1"/>
  <c r="N233" i="1"/>
  <c r="N194" i="1"/>
  <c r="N113" i="1"/>
  <c r="N131" i="1"/>
  <c r="N27" i="1"/>
  <c r="N212" i="1"/>
  <c r="N76" i="1"/>
  <c r="N232" i="1"/>
  <c r="N9" i="1"/>
  <c r="N207" i="1"/>
  <c r="N62" i="1"/>
  <c r="N213" i="1"/>
  <c r="N261" i="1"/>
  <c r="N167" i="1"/>
  <c r="N99" i="1"/>
  <c r="N21" i="1"/>
  <c r="N175" i="1"/>
  <c r="N215" i="1"/>
  <c r="N187" i="1"/>
  <c r="N200" i="1"/>
  <c r="N270" i="1"/>
  <c r="N120" i="1"/>
  <c r="N54" i="1"/>
  <c r="N246" i="1"/>
  <c r="N184" i="1"/>
  <c r="N7" i="1"/>
  <c r="N100" i="1"/>
  <c r="N223" i="1"/>
  <c r="N46" i="1"/>
  <c r="N125" i="1"/>
  <c r="N26" i="1"/>
  <c r="N70" i="1"/>
  <c r="N182" i="1"/>
  <c r="N64" i="1"/>
  <c r="N88" i="1"/>
  <c r="N101" i="1"/>
  <c r="M101" i="1"/>
  <c r="M262" i="1"/>
  <c r="M247" i="1"/>
  <c r="M143" i="1"/>
  <c r="M130" i="1"/>
  <c r="M225" i="1"/>
  <c r="M144" i="1"/>
  <c r="M240" i="1"/>
  <c r="M173" i="1"/>
  <c r="M206" i="1"/>
  <c r="M235" i="1"/>
  <c r="M234" i="1"/>
  <c r="M259" i="1"/>
  <c r="M185" i="1"/>
  <c r="M84" i="1"/>
  <c r="M85" i="1"/>
  <c r="M8" i="1"/>
  <c r="M30" i="1"/>
  <c r="M132" i="1"/>
  <c r="M92" i="1"/>
  <c r="M25" i="1"/>
  <c r="M237" i="1"/>
  <c r="M161" i="1"/>
  <c r="M109" i="1"/>
  <c r="M65" i="1"/>
  <c r="M44" i="1"/>
  <c r="M152" i="1"/>
  <c r="M172" i="1"/>
  <c r="M191" i="1"/>
  <c r="M229" i="1"/>
  <c r="M29" i="1"/>
  <c r="M150" i="1"/>
  <c r="M169" i="1"/>
  <c r="M263" i="1"/>
  <c r="M198" i="1"/>
  <c r="M203" i="1"/>
  <c r="M96" i="1"/>
  <c r="M160" i="1"/>
  <c r="M192" i="1"/>
  <c r="M159" i="1"/>
  <c r="M255" i="1"/>
  <c r="M35" i="1"/>
  <c r="M43" i="1"/>
  <c r="M31" i="1"/>
  <c r="M251" i="1"/>
  <c r="M239" i="1"/>
  <c r="M19" i="1"/>
  <c r="M257" i="1"/>
  <c r="M73" i="1"/>
  <c r="M177" i="1"/>
  <c r="M51" i="1"/>
  <c r="M118" i="1"/>
  <c r="M116" i="1"/>
  <c r="M157" i="1"/>
  <c r="M245" i="1"/>
  <c r="M135" i="1"/>
  <c r="M193" i="1"/>
  <c r="M217" i="1"/>
  <c r="M155" i="1"/>
  <c r="M122" i="1"/>
  <c r="M230" i="1"/>
  <c r="M18" i="1"/>
  <c r="M139" i="1"/>
  <c r="M93" i="1"/>
  <c r="M254" i="1"/>
  <c r="M264" i="1"/>
  <c r="M37" i="1"/>
  <c r="M63" i="1"/>
  <c r="M40" i="1"/>
  <c r="M98" i="1"/>
  <c r="M79" i="1"/>
  <c r="M69" i="1"/>
  <c r="M128" i="1"/>
  <c r="M111" i="1"/>
  <c r="M16" i="1"/>
  <c r="M108" i="1"/>
  <c r="M33" i="1"/>
  <c r="M195" i="1"/>
  <c r="M149" i="1"/>
  <c r="M13" i="1"/>
  <c r="M265" i="1"/>
  <c r="M94" i="1"/>
  <c r="M15" i="1"/>
  <c r="M141" i="1"/>
  <c r="M34" i="1"/>
  <c r="M236" i="1"/>
  <c r="M89" i="1"/>
  <c r="M10" i="1"/>
  <c r="M266" i="1"/>
  <c r="M250" i="1"/>
  <c r="M197" i="1"/>
  <c r="M267" i="1"/>
  <c r="M202" i="1"/>
  <c r="M28" i="1"/>
  <c r="M205" i="1"/>
  <c r="M4" i="1"/>
  <c r="M5" i="1"/>
  <c r="M244" i="1"/>
  <c r="M14" i="1"/>
  <c r="M80" i="1"/>
  <c r="M41" i="1"/>
  <c r="M123" i="1"/>
  <c r="M110" i="1"/>
  <c r="M56" i="1"/>
  <c r="M22" i="1"/>
  <c r="M60" i="1"/>
  <c r="M90" i="1"/>
  <c r="M53" i="1"/>
  <c r="M74" i="1"/>
  <c r="M72" i="1"/>
  <c r="M156" i="1"/>
  <c r="M181" i="1"/>
  <c r="M83" i="1"/>
  <c r="M216" i="1"/>
  <c r="M45" i="1"/>
  <c r="M260" i="1"/>
  <c r="M105" i="1"/>
  <c r="M36" i="1"/>
  <c r="M66" i="1"/>
  <c r="M42" i="1"/>
  <c r="M153" i="1"/>
  <c r="M231" i="1"/>
  <c r="M52" i="1"/>
  <c r="M138" i="1"/>
  <c r="M78" i="1"/>
  <c r="M112" i="1"/>
  <c r="M6" i="1"/>
  <c r="M61" i="1"/>
  <c r="M81" i="1"/>
  <c r="M165" i="1"/>
  <c r="M148" i="1"/>
  <c r="M186" i="1"/>
  <c r="M211" i="1"/>
  <c r="M137" i="1"/>
  <c r="M252" i="1"/>
  <c r="M176" i="1"/>
  <c r="M179" i="1"/>
  <c r="M119" i="1"/>
  <c r="M242" i="1"/>
  <c r="M180" i="1"/>
  <c r="M55" i="1"/>
  <c r="M238" i="1"/>
  <c r="M224" i="1"/>
  <c r="M147" i="1"/>
  <c r="M24" i="1"/>
  <c r="M256" i="1"/>
  <c r="M82" i="1"/>
  <c r="M50" i="1"/>
  <c r="M75" i="1"/>
  <c r="M17" i="1"/>
  <c r="M218" i="1"/>
  <c r="M58" i="1"/>
  <c r="M49" i="1"/>
  <c r="M219" i="1"/>
  <c r="M189" i="1"/>
  <c r="M248" i="1"/>
  <c r="M146" i="1"/>
  <c r="M241" i="1"/>
  <c r="M209" i="1"/>
  <c r="M199" i="1"/>
  <c r="M114" i="1"/>
  <c r="M249" i="1"/>
  <c r="M162" i="1"/>
  <c r="M3" i="1"/>
  <c r="M151" i="1"/>
  <c r="M124" i="1"/>
  <c r="M134" i="1"/>
  <c r="M102" i="1"/>
  <c r="M11" i="1"/>
  <c r="M154" i="1"/>
  <c r="M86" i="1"/>
  <c r="M168" i="1"/>
  <c r="M220" i="1"/>
  <c r="M243" i="1"/>
  <c r="M210" i="1"/>
  <c r="M171" i="1"/>
  <c r="M91" i="1"/>
  <c r="M77" i="1"/>
  <c r="M136" i="1"/>
  <c r="M174" i="1"/>
  <c r="M228" i="1"/>
  <c r="M164" i="1"/>
  <c r="M117" i="1"/>
  <c r="M2" i="1"/>
  <c r="M188" i="1"/>
  <c r="M59" i="1"/>
  <c r="M121" i="1"/>
  <c r="M127" i="1"/>
  <c r="M178" i="1"/>
  <c r="M140" i="1"/>
  <c r="M20" i="1"/>
  <c r="M163" i="1"/>
  <c r="M68" i="1"/>
  <c r="M38" i="1"/>
  <c r="M196" i="1"/>
  <c r="M258" i="1"/>
  <c r="M145" i="1"/>
  <c r="M268" i="1"/>
  <c r="M158" i="1"/>
  <c r="M253" i="1"/>
  <c r="M47" i="1"/>
  <c r="M170" i="1"/>
  <c r="M142" i="1"/>
  <c r="M71" i="1"/>
  <c r="M95" i="1"/>
  <c r="M183" i="1"/>
  <c r="M87" i="1"/>
  <c r="M208" i="1"/>
  <c r="M269" i="1"/>
  <c r="M226" i="1"/>
  <c r="M115" i="1"/>
  <c r="M222" i="1"/>
  <c r="M103" i="1"/>
  <c r="M227" i="1"/>
  <c r="M106" i="1"/>
  <c r="M97" i="1"/>
  <c r="M32" i="1"/>
  <c r="M133" i="1"/>
  <c r="M166" i="1"/>
  <c r="M204" i="1"/>
  <c r="M12" i="1"/>
  <c r="M214" i="1"/>
  <c r="M23" i="1"/>
  <c r="M57" i="1"/>
  <c r="M201" i="1"/>
  <c r="M190" i="1"/>
  <c r="M221" i="1"/>
  <c r="M107" i="1"/>
  <c r="M48" i="1"/>
  <c r="M39" i="1"/>
  <c r="M104" i="1"/>
  <c r="M126" i="1"/>
  <c r="M129" i="1"/>
  <c r="M67" i="1"/>
  <c r="M233" i="1"/>
  <c r="M194" i="1"/>
  <c r="M113" i="1"/>
  <c r="M131" i="1"/>
  <c r="M27" i="1"/>
  <c r="M212" i="1"/>
  <c r="M76" i="1"/>
  <c r="M232" i="1"/>
  <c r="M9" i="1"/>
  <c r="M207" i="1"/>
  <c r="M62" i="1"/>
  <c r="M213" i="1"/>
  <c r="M261" i="1"/>
  <c r="M167" i="1"/>
  <c r="M99" i="1"/>
  <c r="M21" i="1"/>
  <c r="M175" i="1"/>
  <c r="M215" i="1"/>
  <c r="M187" i="1"/>
  <c r="M200" i="1"/>
  <c r="M270" i="1"/>
  <c r="M120" i="1"/>
  <c r="M54" i="1"/>
  <c r="M246" i="1"/>
  <c r="M184" i="1"/>
  <c r="M7" i="1"/>
  <c r="M100" i="1"/>
  <c r="M223" i="1"/>
  <c r="M46" i="1"/>
  <c r="M125" i="1"/>
  <c r="M26" i="1"/>
  <c r="M70" i="1"/>
  <c r="M182" i="1"/>
  <c r="M64" i="1"/>
  <c r="M88" i="1"/>
  <c r="F247" i="1"/>
  <c r="F143" i="1"/>
  <c r="F130" i="1"/>
  <c r="F225" i="1"/>
  <c r="F144" i="1"/>
  <c r="F240" i="1"/>
  <c r="F173" i="1"/>
  <c r="F206" i="1"/>
  <c r="F235" i="1"/>
  <c r="F234" i="1"/>
  <c r="F259" i="1"/>
  <c r="F185" i="1"/>
  <c r="F84" i="1"/>
  <c r="F85" i="1"/>
  <c r="F8" i="1"/>
  <c r="F30" i="1"/>
  <c r="F132" i="1"/>
  <c r="F92" i="1"/>
  <c r="F25" i="1"/>
  <c r="F237" i="1"/>
  <c r="F161" i="1"/>
  <c r="F109" i="1"/>
  <c r="F65" i="1"/>
  <c r="F44" i="1"/>
  <c r="F152" i="1"/>
  <c r="F172" i="1"/>
  <c r="F191" i="1"/>
  <c r="F229" i="1"/>
  <c r="F29" i="1"/>
  <c r="F150" i="1"/>
  <c r="F169" i="1"/>
  <c r="F198" i="1"/>
  <c r="F203" i="1"/>
  <c r="F96" i="1"/>
  <c r="F160" i="1"/>
  <c r="F192" i="1"/>
  <c r="F159" i="1"/>
  <c r="F255" i="1"/>
  <c r="F35" i="1"/>
  <c r="F43" i="1"/>
  <c r="F31" i="1"/>
  <c r="F251" i="1"/>
  <c r="F239" i="1"/>
  <c r="F19" i="1"/>
  <c r="F257" i="1"/>
  <c r="F73" i="1"/>
  <c r="F177" i="1"/>
  <c r="F51" i="1"/>
  <c r="F118" i="1"/>
  <c r="F116" i="1"/>
  <c r="F157" i="1"/>
  <c r="F245" i="1"/>
  <c r="F135" i="1"/>
  <c r="F193" i="1"/>
  <c r="F217" i="1"/>
  <c r="F155" i="1"/>
  <c r="F122" i="1"/>
  <c r="F230" i="1"/>
  <c r="F18" i="1"/>
  <c r="F139" i="1"/>
  <c r="F93" i="1"/>
  <c r="F254" i="1"/>
  <c r="F37" i="1"/>
  <c r="F63" i="1"/>
  <c r="F40" i="1"/>
  <c r="F98" i="1"/>
  <c r="F79" i="1"/>
  <c r="F69" i="1"/>
  <c r="F128" i="1"/>
  <c r="F111" i="1"/>
  <c r="F16" i="1"/>
  <c r="F108" i="1"/>
  <c r="F33" i="1"/>
  <c r="F195" i="1"/>
  <c r="F149" i="1"/>
  <c r="F13" i="1"/>
  <c r="F94" i="1"/>
  <c r="F15" i="1"/>
  <c r="F141" i="1"/>
  <c r="F34" i="1"/>
  <c r="F236" i="1"/>
  <c r="F89" i="1"/>
  <c r="F10" i="1"/>
  <c r="F250" i="1"/>
  <c r="F197" i="1"/>
  <c r="F202" i="1"/>
  <c r="F28" i="1"/>
  <c r="F205" i="1"/>
  <c r="F4" i="1"/>
  <c r="F5" i="1"/>
  <c r="F244" i="1"/>
  <c r="F14" i="1"/>
  <c r="F80" i="1"/>
  <c r="F41" i="1"/>
  <c r="F123" i="1"/>
  <c r="F110" i="1"/>
  <c r="F56" i="1"/>
  <c r="F22" i="1"/>
  <c r="F60" i="1"/>
  <c r="F90" i="1"/>
  <c r="F53" i="1"/>
  <c r="F74" i="1"/>
  <c r="F72" i="1"/>
  <c r="F156" i="1"/>
  <c r="F181" i="1"/>
  <c r="F83" i="1"/>
  <c r="F216" i="1"/>
  <c r="F45" i="1"/>
  <c r="F260" i="1"/>
  <c r="F105" i="1"/>
  <c r="F36" i="1"/>
  <c r="F66" i="1"/>
  <c r="F42" i="1"/>
  <c r="F153" i="1"/>
  <c r="F231" i="1"/>
  <c r="F52" i="1"/>
  <c r="F138" i="1"/>
  <c r="F78" i="1"/>
  <c r="F112" i="1"/>
  <c r="F6" i="1"/>
  <c r="F61" i="1"/>
  <c r="F81" i="1"/>
  <c r="F165" i="1"/>
  <c r="F148" i="1"/>
  <c r="F186" i="1"/>
  <c r="F211" i="1"/>
  <c r="F137" i="1"/>
  <c r="F252" i="1"/>
  <c r="F176" i="1"/>
  <c r="F179" i="1"/>
  <c r="F119" i="1"/>
  <c r="F242" i="1"/>
  <c r="F180" i="1"/>
  <c r="F55" i="1"/>
  <c r="F238" i="1"/>
  <c r="F224" i="1"/>
  <c r="F147" i="1"/>
  <c r="F24" i="1"/>
  <c r="F256" i="1"/>
  <c r="F82" i="1"/>
  <c r="F50" i="1"/>
  <c r="F75" i="1"/>
  <c r="F17" i="1"/>
  <c r="F218" i="1"/>
  <c r="F58" i="1"/>
  <c r="F49" i="1"/>
  <c r="F219" i="1"/>
  <c r="F189" i="1"/>
  <c r="F248" i="1"/>
  <c r="F146" i="1"/>
  <c r="F241" i="1"/>
  <c r="F209" i="1"/>
  <c r="F199" i="1"/>
  <c r="F114" i="1"/>
  <c r="F249" i="1"/>
  <c r="F162" i="1"/>
  <c r="F3" i="1"/>
  <c r="F151" i="1"/>
  <c r="F124" i="1"/>
  <c r="F134" i="1"/>
  <c r="F102" i="1"/>
  <c r="F11" i="1"/>
  <c r="F154" i="1"/>
  <c r="F86" i="1"/>
  <c r="F168" i="1"/>
  <c r="F220" i="1"/>
  <c r="F243" i="1"/>
  <c r="F210" i="1"/>
  <c r="F171" i="1"/>
  <c r="F91" i="1"/>
  <c r="F77" i="1"/>
  <c r="F136" i="1"/>
  <c r="F174" i="1"/>
  <c r="F228" i="1"/>
  <c r="F164" i="1"/>
  <c r="F117" i="1"/>
  <c r="F2" i="1"/>
  <c r="F188" i="1"/>
  <c r="F59" i="1"/>
  <c r="F121" i="1"/>
  <c r="F127" i="1"/>
  <c r="F178" i="1"/>
  <c r="F140" i="1"/>
  <c r="F20" i="1"/>
  <c r="F163" i="1"/>
  <c r="F68" i="1"/>
  <c r="F38" i="1"/>
  <c r="F196" i="1"/>
  <c r="F258" i="1"/>
  <c r="F145" i="1"/>
  <c r="F158" i="1"/>
  <c r="F253" i="1"/>
  <c r="F47" i="1"/>
  <c r="F170" i="1"/>
  <c r="F142" i="1"/>
  <c r="F71" i="1"/>
  <c r="F95" i="1"/>
  <c r="F183" i="1"/>
  <c r="F87" i="1"/>
  <c r="F208" i="1"/>
  <c r="F226" i="1"/>
  <c r="F115" i="1"/>
  <c r="F222" i="1"/>
  <c r="F103" i="1"/>
  <c r="F227" i="1"/>
  <c r="F106" i="1"/>
  <c r="F97" i="1"/>
  <c r="F32" i="1"/>
  <c r="F133" i="1"/>
  <c r="F166" i="1"/>
  <c r="F204" i="1"/>
  <c r="F12" i="1"/>
  <c r="F214" i="1"/>
  <c r="F23" i="1"/>
  <c r="F57" i="1"/>
  <c r="F201" i="1"/>
  <c r="F190" i="1"/>
  <c r="F221" i="1"/>
  <c r="F107" i="1"/>
  <c r="F48" i="1"/>
  <c r="F39" i="1"/>
  <c r="F104" i="1"/>
  <c r="F126" i="1"/>
  <c r="F129" i="1"/>
  <c r="F67" i="1"/>
  <c r="F233" i="1"/>
  <c r="F194" i="1"/>
  <c r="F113" i="1"/>
  <c r="F131" i="1"/>
  <c r="F27" i="1"/>
  <c r="F212" i="1"/>
  <c r="F76" i="1"/>
  <c r="F232" i="1"/>
  <c r="F9" i="1"/>
  <c r="F207" i="1"/>
  <c r="F62" i="1"/>
  <c r="F213" i="1"/>
  <c r="F261" i="1"/>
  <c r="F167" i="1"/>
  <c r="F99" i="1"/>
  <c r="F21" i="1"/>
  <c r="F175" i="1"/>
  <c r="F215" i="1"/>
  <c r="F187" i="1"/>
  <c r="F200" i="1"/>
  <c r="F120" i="1"/>
  <c r="F54" i="1"/>
  <c r="F246" i="1"/>
  <c r="F184" i="1"/>
  <c r="F7" i="1"/>
  <c r="F100" i="1"/>
  <c r="F223" i="1"/>
  <c r="F46" i="1"/>
  <c r="F125" i="1"/>
  <c r="F26" i="1"/>
  <c r="F70" i="1"/>
  <c r="F182" i="1"/>
  <c r="F64" i="1"/>
  <c r="F88" i="1"/>
  <c r="F101" i="1"/>
  <c r="I247" i="1" l="1"/>
  <c r="I143" i="1"/>
  <c r="I130" i="1"/>
  <c r="I225" i="1"/>
  <c r="I144" i="1"/>
  <c r="I240" i="1"/>
  <c r="I173" i="1"/>
  <c r="I206" i="1"/>
  <c r="I235" i="1"/>
  <c r="I234" i="1"/>
  <c r="I259" i="1"/>
  <c r="I185" i="1"/>
  <c r="I84" i="1"/>
  <c r="I85" i="1"/>
  <c r="I8" i="1"/>
  <c r="I30" i="1"/>
  <c r="I132" i="1"/>
  <c r="I92" i="1"/>
  <c r="I25" i="1"/>
  <c r="I237" i="1"/>
  <c r="I161" i="1"/>
  <c r="I109" i="1"/>
  <c r="I65" i="1"/>
  <c r="I44" i="1"/>
  <c r="I152" i="1"/>
  <c r="I172" i="1"/>
  <c r="I191" i="1"/>
  <c r="I229" i="1"/>
  <c r="I29" i="1"/>
  <c r="I150" i="1"/>
  <c r="I169" i="1"/>
  <c r="I198" i="1"/>
  <c r="I203" i="1"/>
  <c r="I96" i="1"/>
  <c r="I160" i="1"/>
  <c r="I192" i="1"/>
  <c r="I159" i="1"/>
  <c r="I35" i="1"/>
  <c r="I43" i="1"/>
  <c r="I31" i="1"/>
  <c r="I239" i="1"/>
  <c r="I19" i="1"/>
  <c r="I73" i="1"/>
  <c r="I177" i="1"/>
  <c r="I51" i="1"/>
  <c r="I118" i="1"/>
  <c r="I116" i="1"/>
  <c r="I157" i="1"/>
  <c r="I245" i="1"/>
  <c r="I135" i="1"/>
  <c r="I193" i="1"/>
  <c r="I217" i="1"/>
  <c r="I155" i="1"/>
  <c r="I122" i="1"/>
  <c r="I230" i="1"/>
  <c r="I18" i="1"/>
  <c r="I139" i="1"/>
  <c r="I93" i="1"/>
  <c r="I254" i="1"/>
  <c r="I37" i="1"/>
  <c r="I63" i="1"/>
  <c r="I40" i="1"/>
  <c r="I98" i="1"/>
  <c r="I79" i="1"/>
  <c r="I69" i="1"/>
  <c r="I128" i="1"/>
  <c r="I111" i="1"/>
  <c r="I16" i="1"/>
  <c r="I108" i="1"/>
  <c r="I33" i="1"/>
  <c r="I195" i="1"/>
  <c r="I149" i="1"/>
  <c r="I13" i="1"/>
  <c r="I94" i="1"/>
  <c r="I15" i="1"/>
  <c r="I141" i="1"/>
  <c r="I34" i="1"/>
  <c r="I89" i="1"/>
  <c r="I10" i="1"/>
  <c r="I197" i="1"/>
  <c r="I202" i="1"/>
  <c r="I28" i="1"/>
  <c r="I205" i="1"/>
  <c r="I4" i="1"/>
  <c r="I5" i="1"/>
  <c r="I244" i="1"/>
  <c r="I14" i="1"/>
  <c r="I80" i="1"/>
  <c r="I41" i="1"/>
  <c r="I123" i="1"/>
  <c r="I110" i="1"/>
  <c r="I56" i="1"/>
  <c r="I22" i="1"/>
  <c r="I60" i="1"/>
  <c r="I90" i="1"/>
  <c r="I53" i="1"/>
  <c r="I74" i="1"/>
  <c r="I72" i="1"/>
  <c r="I156" i="1"/>
  <c r="I181" i="1"/>
  <c r="I83" i="1"/>
  <c r="I216" i="1"/>
  <c r="I45" i="1"/>
  <c r="I105" i="1"/>
  <c r="I36" i="1"/>
  <c r="I66" i="1"/>
  <c r="I42" i="1"/>
  <c r="I153" i="1"/>
  <c r="I231" i="1"/>
  <c r="I52" i="1"/>
  <c r="I138" i="1"/>
  <c r="I78" i="1"/>
  <c r="I112" i="1"/>
  <c r="I6" i="1"/>
  <c r="I61" i="1"/>
  <c r="I81" i="1"/>
  <c r="I165" i="1"/>
  <c r="I148" i="1"/>
  <c r="I186" i="1"/>
  <c r="I211" i="1"/>
  <c r="I137" i="1"/>
  <c r="I252" i="1"/>
  <c r="I176" i="1"/>
  <c r="I179" i="1"/>
  <c r="I119" i="1"/>
  <c r="I180" i="1"/>
  <c r="I55" i="1"/>
  <c r="I238" i="1"/>
  <c r="I224" i="1"/>
  <c r="I147" i="1"/>
  <c r="I24" i="1"/>
  <c r="I256" i="1"/>
  <c r="I82" i="1"/>
  <c r="I50" i="1"/>
  <c r="I75" i="1"/>
  <c r="I17" i="1"/>
  <c r="I218" i="1"/>
  <c r="I58" i="1"/>
  <c r="I49" i="1"/>
  <c r="I219" i="1"/>
  <c r="I189" i="1"/>
  <c r="I248" i="1"/>
  <c r="I146" i="1"/>
  <c r="I241" i="1"/>
  <c r="I209" i="1"/>
  <c r="I199" i="1"/>
  <c r="I114" i="1"/>
  <c r="I249" i="1"/>
  <c r="I162" i="1"/>
  <c r="I3" i="1"/>
  <c r="I151" i="1"/>
  <c r="I124" i="1"/>
  <c r="I134" i="1"/>
  <c r="I102" i="1"/>
  <c r="I11" i="1"/>
  <c r="I154" i="1"/>
  <c r="I86" i="1"/>
  <c r="I168" i="1"/>
  <c r="I220" i="1"/>
  <c r="I243" i="1"/>
  <c r="I210" i="1"/>
  <c r="I171" i="1"/>
  <c r="I91" i="1"/>
  <c r="I77" i="1"/>
  <c r="I136" i="1"/>
  <c r="I174" i="1"/>
  <c r="I228" i="1"/>
  <c r="I164" i="1"/>
  <c r="I117" i="1"/>
  <c r="I2" i="1"/>
  <c r="I188" i="1"/>
  <c r="I59" i="1"/>
  <c r="I121" i="1"/>
  <c r="I127" i="1"/>
  <c r="I178" i="1"/>
  <c r="I140" i="1"/>
  <c r="I20" i="1"/>
  <c r="I163" i="1"/>
  <c r="I68" i="1"/>
  <c r="I38" i="1"/>
  <c r="I196" i="1"/>
  <c r="I258" i="1"/>
  <c r="I145" i="1"/>
  <c r="I158" i="1"/>
  <c r="I253" i="1"/>
  <c r="I47" i="1"/>
  <c r="I170" i="1"/>
  <c r="I142" i="1"/>
  <c r="I71" i="1"/>
  <c r="I95" i="1"/>
  <c r="I183" i="1"/>
  <c r="I87" i="1"/>
  <c r="I208" i="1"/>
  <c r="I226" i="1"/>
  <c r="I115" i="1"/>
  <c r="I222" i="1"/>
  <c r="I103" i="1"/>
  <c r="I227" i="1"/>
  <c r="I106" i="1"/>
  <c r="I97" i="1"/>
  <c r="I32" i="1"/>
  <c r="I133" i="1"/>
  <c r="I166" i="1"/>
  <c r="I204" i="1"/>
  <c r="I12" i="1"/>
  <c r="I214" i="1"/>
  <c r="I23" i="1"/>
  <c r="I57" i="1"/>
  <c r="I201" i="1"/>
  <c r="I190" i="1"/>
  <c r="I221" i="1"/>
  <c r="I107" i="1"/>
  <c r="I48" i="1"/>
  <c r="I39" i="1"/>
  <c r="I104" i="1"/>
  <c r="I126" i="1"/>
  <c r="I129" i="1"/>
  <c r="I67" i="1"/>
  <c r="I233" i="1"/>
  <c r="I194" i="1"/>
  <c r="I113" i="1"/>
  <c r="I131" i="1"/>
  <c r="I27" i="1"/>
  <c r="I212" i="1"/>
  <c r="I76" i="1"/>
  <c r="I232" i="1"/>
  <c r="I9" i="1"/>
  <c r="I207" i="1"/>
  <c r="I62" i="1"/>
  <c r="I213" i="1"/>
  <c r="I261" i="1"/>
  <c r="I167" i="1"/>
  <c r="I99" i="1"/>
  <c r="I21" i="1"/>
  <c r="I175" i="1"/>
  <c r="I215" i="1"/>
  <c r="I187" i="1"/>
  <c r="I200" i="1"/>
  <c r="I270" i="1"/>
  <c r="I120" i="1"/>
  <c r="I54" i="1"/>
  <c r="I246" i="1"/>
  <c r="I184" i="1"/>
  <c r="I7" i="1"/>
  <c r="I100" i="1"/>
  <c r="I223" i="1"/>
  <c r="I46" i="1"/>
  <c r="I125" i="1"/>
  <c r="I26" i="1"/>
  <c r="I70" i="1"/>
  <c r="I182" i="1"/>
  <c r="I64" i="1"/>
  <c r="I88" i="1"/>
  <c r="I101" i="1"/>
  <c r="H101" i="1"/>
  <c r="H247" i="1"/>
  <c r="H143" i="1"/>
  <c r="H130" i="1"/>
  <c r="H225" i="1"/>
  <c r="H144" i="1"/>
  <c r="H240" i="1"/>
  <c r="H173" i="1"/>
  <c r="H206" i="1"/>
  <c r="H235" i="1"/>
  <c r="H234" i="1"/>
  <c r="H259" i="1"/>
  <c r="H185" i="1"/>
  <c r="H84" i="1"/>
  <c r="H85" i="1"/>
  <c r="H8" i="1"/>
  <c r="H30" i="1"/>
  <c r="H132" i="1"/>
  <c r="H92" i="1"/>
  <c r="H25" i="1"/>
  <c r="H237" i="1"/>
  <c r="H161" i="1"/>
  <c r="H109" i="1"/>
  <c r="H65" i="1"/>
  <c r="H44" i="1"/>
  <c r="H152" i="1"/>
  <c r="H172" i="1"/>
  <c r="H191" i="1"/>
  <c r="H229" i="1"/>
  <c r="H29" i="1"/>
  <c r="H150" i="1"/>
  <c r="H169" i="1"/>
  <c r="H198" i="1"/>
  <c r="H203" i="1"/>
  <c r="H96" i="1"/>
  <c r="H160" i="1"/>
  <c r="H192" i="1"/>
  <c r="H159" i="1"/>
  <c r="H35" i="1"/>
  <c r="H43" i="1"/>
  <c r="H31" i="1"/>
  <c r="H239" i="1"/>
  <c r="H19" i="1"/>
  <c r="H73" i="1"/>
  <c r="H177" i="1"/>
  <c r="H51" i="1"/>
  <c r="H118" i="1"/>
  <c r="H116" i="1"/>
  <c r="H157" i="1"/>
  <c r="H245" i="1"/>
  <c r="H135" i="1"/>
  <c r="H193" i="1"/>
  <c r="H217" i="1"/>
  <c r="H155" i="1"/>
  <c r="H122" i="1"/>
  <c r="H230" i="1"/>
  <c r="H18" i="1"/>
  <c r="H139" i="1"/>
  <c r="H93" i="1"/>
  <c r="H254" i="1"/>
  <c r="H37" i="1"/>
  <c r="H63" i="1"/>
  <c r="H40" i="1"/>
  <c r="H98" i="1"/>
  <c r="H79" i="1"/>
  <c r="H69" i="1"/>
  <c r="H128" i="1"/>
  <c r="H111" i="1"/>
  <c r="H16" i="1"/>
  <c r="H108" i="1"/>
  <c r="H33" i="1"/>
  <c r="H195" i="1"/>
  <c r="H149" i="1"/>
  <c r="H13" i="1"/>
  <c r="H94" i="1"/>
  <c r="H15" i="1"/>
  <c r="H141" i="1"/>
  <c r="H34" i="1"/>
  <c r="H89" i="1"/>
  <c r="H10" i="1"/>
  <c r="H197" i="1"/>
  <c r="H202" i="1"/>
  <c r="H28" i="1"/>
  <c r="H205" i="1"/>
  <c r="H4" i="1"/>
  <c r="H5" i="1"/>
  <c r="H244" i="1"/>
  <c r="H14" i="1"/>
  <c r="H80" i="1"/>
  <c r="H41" i="1"/>
  <c r="H123" i="1"/>
  <c r="H110" i="1"/>
  <c r="H56" i="1"/>
  <c r="H22" i="1"/>
  <c r="H60" i="1"/>
  <c r="H90" i="1"/>
  <c r="H53" i="1"/>
  <c r="H74" i="1"/>
  <c r="H72" i="1"/>
  <c r="H156" i="1"/>
  <c r="H181" i="1"/>
  <c r="H83" i="1"/>
  <c r="H216" i="1"/>
  <c r="H45" i="1"/>
  <c r="H105" i="1"/>
  <c r="H36" i="1"/>
  <c r="H66" i="1"/>
  <c r="H42" i="1"/>
  <c r="H153" i="1"/>
  <c r="H231" i="1"/>
  <c r="H52" i="1"/>
  <c r="H138" i="1"/>
  <c r="H78" i="1"/>
  <c r="H112" i="1"/>
  <c r="H6" i="1"/>
  <c r="H61" i="1"/>
  <c r="H81" i="1"/>
  <c r="H165" i="1"/>
  <c r="H148" i="1"/>
  <c r="H186" i="1"/>
  <c r="H211" i="1"/>
  <c r="H137" i="1"/>
  <c r="H252" i="1"/>
  <c r="H176" i="1"/>
  <c r="H179" i="1"/>
  <c r="H119" i="1"/>
  <c r="H180" i="1"/>
  <c r="H55" i="1"/>
  <c r="H238" i="1"/>
  <c r="H224" i="1"/>
  <c r="H147" i="1"/>
  <c r="H24" i="1"/>
  <c r="H256" i="1"/>
  <c r="H82" i="1"/>
  <c r="H50" i="1"/>
  <c r="H75" i="1"/>
  <c r="H17" i="1"/>
  <c r="H218" i="1"/>
  <c r="H58" i="1"/>
  <c r="H49" i="1"/>
  <c r="H219" i="1"/>
  <c r="H189" i="1"/>
  <c r="H248" i="1"/>
  <c r="H146" i="1"/>
  <c r="H241" i="1"/>
  <c r="H209" i="1"/>
  <c r="H199" i="1"/>
  <c r="H114" i="1"/>
  <c r="H249" i="1"/>
  <c r="H162" i="1"/>
  <c r="H3" i="1"/>
  <c r="H151" i="1"/>
  <c r="H124" i="1"/>
  <c r="H134" i="1"/>
  <c r="H102" i="1"/>
  <c r="H11" i="1"/>
  <c r="H154" i="1"/>
  <c r="H86" i="1"/>
  <c r="H168" i="1"/>
  <c r="H220" i="1"/>
  <c r="H243" i="1"/>
  <c r="H210" i="1"/>
  <c r="H171" i="1"/>
  <c r="H91" i="1"/>
  <c r="H77" i="1"/>
  <c r="H136" i="1"/>
  <c r="H174" i="1"/>
  <c r="H228" i="1"/>
  <c r="H164" i="1"/>
  <c r="H117" i="1"/>
  <c r="H2" i="1"/>
  <c r="H188" i="1"/>
  <c r="H59" i="1"/>
  <c r="H121" i="1"/>
  <c r="H127" i="1"/>
  <c r="H178" i="1"/>
  <c r="H140" i="1"/>
  <c r="H20" i="1"/>
  <c r="H163" i="1"/>
  <c r="H68" i="1"/>
  <c r="H38" i="1"/>
  <c r="H196" i="1"/>
  <c r="H258" i="1"/>
  <c r="H145" i="1"/>
  <c r="H158" i="1"/>
  <c r="H253" i="1"/>
  <c r="H47" i="1"/>
  <c r="H170" i="1"/>
  <c r="H142" i="1"/>
  <c r="H71" i="1"/>
  <c r="H95" i="1"/>
  <c r="H183" i="1"/>
  <c r="H87" i="1"/>
  <c r="H208" i="1"/>
  <c r="H226" i="1"/>
  <c r="H115" i="1"/>
  <c r="H222" i="1"/>
  <c r="H103" i="1"/>
  <c r="H227" i="1"/>
  <c r="H106" i="1"/>
  <c r="H97" i="1"/>
  <c r="H32" i="1"/>
  <c r="H133" i="1"/>
  <c r="H166" i="1"/>
  <c r="H204" i="1"/>
  <c r="H12" i="1"/>
  <c r="H214" i="1"/>
  <c r="H23" i="1"/>
  <c r="H57" i="1"/>
  <c r="H201" i="1"/>
  <c r="H190" i="1"/>
  <c r="H221" i="1"/>
  <c r="H107" i="1"/>
  <c r="H48" i="1"/>
  <c r="H39" i="1"/>
  <c r="H104" i="1"/>
  <c r="H126" i="1"/>
  <c r="H129" i="1"/>
  <c r="H67" i="1"/>
  <c r="H233" i="1"/>
  <c r="H194" i="1"/>
  <c r="H113" i="1"/>
  <c r="H131" i="1"/>
  <c r="H27" i="1"/>
  <c r="H212" i="1"/>
  <c r="H76" i="1"/>
  <c r="H232" i="1"/>
  <c r="H9" i="1"/>
  <c r="H207" i="1"/>
  <c r="H62" i="1"/>
  <c r="H213" i="1"/>
  <c r="H261" i="1"/>
  <c r="H167" i="1"/>
  <c r="H99" i="1"/>
  <c r="H21" i="1"/>
  <c r="H175" i="1"/>
  <c r="H215" i="1"/>
  <c r="H187" i="1"/>
  <c r="H200" i="1"/>
  <c r="H270" i="1"/>
  <c r="H120" i="1"/>
  <c r="H54" i="1"/>
  <c r="H246" i="1"/>
  <c r="H184" i="1"/>
  <c r="H7" i="1"/>
  <c r="H100" i="1"/>
  <c r="H223" i="1"/>
  <c r="H46" i="1"/>
  <c r="H125" i="1"/>
  <c r="H26" i="1"/>
  <c r="H70" i="1"/>
  <c r="H182" i="1"/>
  <c r="H64" i="1"/>
  <c r="H88" i="1"/>
  <c r="G101" i="1"/>
  <c r="G247" i="1"/>
  <c r="G143" i="1"/>
  <c r="G130" i="1"/>
  <c r="G225" i="1"/>
  <c r="G144" i="1"/>
  <c r="G240" i="1"/>
  <c r="G173" i="1"/>
  <c r="G206" i="1"/>
  <c r="G235" i="1"/>
  <c r="G234" i="1"/>
  <c r="G259" i="1"/>
  <c r="G185" i="1"/>
  <c r="G84" i="1"/>
  <c r="G85" i="1"/>
  <c r="G8" i="1"/>
  <c r="G30" i="1"/>
  <c r="G132" i="1"/>
  <c r="G92" i="1"/>
  <c r="G25" i="1"/>
  <c r="G237" i="1"/>
  <c r="G161" i="1"/>
  <c r="G109" i="1"/>
  <c r="G65" i="1"/>
  <c r="G44" i="1"/>
  <c r="G152" i="1"/>
  <c r="G172" i="1"/>
  <c r="G191" i="1"/>
  <c r="G229" i="1"/>
  <c r="G29" i="1"/>
  <c r="G150" i="1"/>
  <c r="G169" i="1"/>
  <c r="G198" i="1"/>
  <c r="G203" i="1"/>
  <c r="G96" i="1"/>
  <c r="G160" i="1"/>
  <c r="G192" i="1"/>
  <c r="G159" i="1"/>
  <c r="G35" i="1"/>
  <c r="G43" i="1"/>
  <c r="G31" i="1"/>
  <c r="G239" i="1"/>
  <c r="G19" i="1"/>
  <c r="G73" i="1"/>
  <c r="G177" i="1"/>
  <c r="G51" i="1"/>
  <c r="G118" i="1"/>
  <c r="G116" i="1"/>
  <c r="G157" i="1"/>
  <c r="G245" i="1"/>
  <c r="G135" i="1"/>
  <c r="G193" i="1"/>
  <c r="G217" i="1"/>
  <c r="G155" i="1"/>
  <c r="G122" i="1"/>
  <c r="G230" i="1"/>
  <c r="G18" i="1"/>
  <c r="G139" i="1"/>
  <c r="G93" i="1"/>
  <c r="G254" i="1"/>
  <c r="G37" i="1"/>
  <c r="G63" i="1"/>
  <c r="G40" i="1"/>
  <c r="G98" i="1"/>
  <c r="G79" i="1"/>
  <c r="G69" i="1"/>
  <c r="G128" i="1"/>
  <c r="G111" i="1"/>
  <c r="G16" i="1"/>
  <c r="G108" i="1"/>
  <c r="G33" i="1"/>
  <c r="G195" i="1"/>
  <c r="G149" i="1"/>
  <c r="G13" i="1"/>
  <c r="G94" i="1"/>
  <c r="G15" i="1"/>
  <c r="G141" i="1"/>
  <c r="G34" i="1"/>
  <c r="G89" i="1"/>
  <c r="G10" i="1"/>
  <c r="G197" i="1"/>
  <c r="G202" i="1"/>
  <c r="G28" i="1"/>
  <c r="G205" i="1"/>
  <c r="G4" i="1"/>
  <c r="G5" i="1"/>
  <c r="G244" i="1"/>
  <c r="G14" i="1"/>
  <c r="G80" i="1"/>
  <c r="G41" i="1"/>
  <c r="G123" i="1"/>
  <c r="G110" i="1"/>
  <c r="G56" i="1"/>
  <c r="G22" i="1"/>
  <c r="G60" i="1"/>
  <c r="G90" i="1"/>
  <c r="G53" i="1"/>
  <c r="G74" i="1"/>
  <c r="G72" i="1"/>
  <c r="G156" i="1"/>
  <c r="G181" i="1"/>
  <c r="G83" i="1"/>
  <c r="G216" i="1"/>
  <c r="G45" i="1"/>
  <c r="G105" i="1"/>
  <c r="G36" i="1"/>
  <c r="G66" i="1"/>
  <c r="G42" i="1"/>
  <c r="G153" i="1"/>
  <c r="G231" i="1"/>
  <c r="G52" i="1"/>
  <c r="G138" i="1"/>
  <c r="G78" i="1"/>
  <c r="G112" i="1"/>
  <c r="G6" i="1"/>
  <c r="G61" i="1"/>
  <c r="G81" i="1"/>
  <c r="G165" i="1"/>
  <c r="G148" i="1"/>
  <c r="G186" i="1"/>
  <c r="G211" i="1"/>
  <c r="G137" i="1"/>
  <c r="G252" i="1"/>
  <c r="G176" i="1"/>
  <c r="G179" i="1"/>
  <c r="G119" i="1"/>
  <c r="G180" i="1"/>
  <c r="G55" i="1"/>
  <c r="G238" i="1"/>
  <c r="G224" i="1"/>
  <c r="G147" i="1"/>
  <c r="G24" i="1"/>
  <c r="G256" i="1"/>
  <c r="G82" i="1"/>
  <c r="G50" i="1"/>
  <c r="G75" i="1"/>
  <c r="G17" i="1"/>
  <c r="G218" i="1"/>
  <c r="G58" i="1"/>
  <c r="G49" i="1"/>
  <c r="G219" i="1"/>
  <c r="G189" i="1"/>
  <c r="G248" i="1"/>
  <c r="G146" i="1"/>
  <c r="G241" i="1"/>
  <c r="G209" i="1"/>
  <c r="G199" i="1"/>
  <c r="G114" i="1"/>
  <c r="G249" i="1"/>
  <c r="G162" i="1"/>
  <c r="G3" i="1"/>
  <c r="G151" i="1"/>
  <c r="G124" i="1"/>
  <c r="G134" i="1"/>
  <c r="G102" i="1"/>
  <c r="G11" i="1"/>
  <c r="G154" i="1"/>
  <c r="G86" i="1"/>
  <c r="G168" i="1"/>
  <c r="G220" i="1"/>
  <c r="G243" i="1"/>
  <c r="G210" i="1"/>
  <c r="G171" i="1"/>
  <c r="G91" i="1"/>
  <c r="G77" i="1"/>
  <c r="G136" i="1"/>
  <c r="G174" i="1"/>
  <c r="G228" i="1"/>
  <c r="G164" i="1"/>
  <c r="G117" i="1"/>
  <c r="G2" i="1"/>
  <c r="G188" i="1"/>
  <c r="G59" i="1"/>
  <c r="G121" i="1"/>
  <c r="G127" i="1"/>
  <c r="G178" i="1"/>
  <c r="G140" i="1"/>
  <c r="G20" i="1"/>
  <c r="G163" i="1"/>
  <c r="G68" i="1"/>
  <c r="G38" i="1"/>
  <c r="G196" i="1"/>
  <c r="G258" i="1"/>
  <c r="G145" i="1"/>
  <c r="G158" i="1"/>
  <c r="G253" i="1"/>
  <c r="G47" i="1"/>
  <c r="G170" i="1"/>
  <c r="G142" i="1"/>
  <c r="G71" i="1"/>
  <c r="G95" i="1"/>
  <c r="G183" i="1"/>
  <c r="G87" i="1"/>
  <c r="G208" i="1"/>
  <c r="G226" i="1"/>
  <c r="G115" i="1"/>
  <c r="G222" i="1"/>
  <c r="G103" i="1"/>
  <c r="G227" i="1"/>
  <c r="G106" i="1"/>
  <c r="G97" i="1"/>
  <c r="G32" i="1"/>
  <c r="G133" i="1"/>
  <c r="G166" i="1"/>
  <c r="G204" i="1"/>
  <c r="G12" i="1"/>
  <c r="G214" i="1"/>
  <c r="G23" i="1"/>
  <c r="G57" i="1"/>
  <c r="G201" i="1"/>
  <c r="G190" i="1"/>
  <c r="G221" i="1"/>
  <c r="G107" i="1"/>
  <c r="G48" i="1"/>
  <c r="G39" i="1"/>
  <c r="G104" i="1"/>
  <c r="G126" i="1"/>
  <c r="G129" i="1"/>
  <c r="G67" i="1"/>
  <c r="G233" i="1"/>
  <c r="G194" i="1"/>
  <c r="G113" i="1"/>
  <c r="G131" i="1"/>
  <c r="G27" i="1"/>
  <c r="G212" i="1"/>
  <c r="G76" i="1"/>
  <c r="G232" i="1"/>
  <c r="G9" i="1"/>
  <c r="G207" i="1"/>
  <c r="G62" i="1"/>
  <c r="G213" i="1"/>
  <c r="G261" i="1"/>
  <c r="G167" i="1"/>
  <c r="G99" i="1"/>
  <c r="G21" i="1"/>
  <c r="G175" i="1"/>
  <c r="G215" i="1"/>
  <c r="G187" i="1"/>
  <c r="G200" i="1"/>
  <c r="G270" i="1"/>
  <c r="G120" i="1"/>
  <c r="G54" i="1"/>
  <c r="G246" i="1"/>
  <c r="G184" i="1"/>
  <c r="G7" i="1"/>
  <c r="G100" i="1"/>
  <c r="G223" i="1"/>
  <c r="G46" i="1"/>
  <c r="G125" i="1"/>
  <c r="G26" i="1"/>
  <c r="G70" i="1"/>
  <c r="G182" i="1"/>
  <c r="G64" i="1"/>
  <c r="G88" i="1"/>
</calcChain>
</file>

<file path=xl/sharedStrings.xml><?xml version="1.0" encoding="utf-8"?>
<sst xmlns="http://schemas.openxmlformats.org/spreadsheetml/2006/main" count="1360" uniqueCount="842">
  <si>
    <t>Fonte: PREVIC. Elaboração: COINF/CGEAC/DERPC (Atualização junho.24).</t>
  </si>
  <si>
    <t>Instituidor</t>
  </si>
  <si>
    <t>SP</t>
  </si>
  <si>
    <t>07.787.933/0001-10</t>
  </si>
  <si>
    <t>UASPREV - UNIAO DE ASSISTENCIA AOS SERVIDORES PUBLICOS - PREVIDENCIA PRIVADA</t>
  </si>
  <si>
    <t>UASPREV</t>
  </si>
  <si>
    <t>Privado</t>
  </si>
  <si>
    <t>PR</t>
  </si>
  <si>
    <t>00.140.512/0001-53</t>
  </si>
  <si>
    <t>SUPRE - FUNDACAO DE SUPLEMENTACAO PREVIDENCIARIA</t>
  </si>
  <si>
    <t>SUPRE</t>
  </si>
  <si>
    <t>DF</t>
  </si>
  <si>
    <t>21.893.461/0001-00</t>
  </si>
  <si>
    <t>PREVMUTUA - FUNDO DE PENSAO DA MUTUA</t>
  </si>
  <si>
    <t>PREVMUTUA</t>
  </si>
  <si>
    <t>45.659.839/0001-74</t>
  </si>
  <si>
    <t>PREVINA</t>
  </si>
  <si>
    <t>61.852.380/0001-87</t>
  </si>
  <si>
    <t>GOODYEAR PREVIDENCIA PRIVADA</t>
  </si>
  <si>
    <t>GOODYEAR</t>
  </si>
  <si>
    <t>02.879.328/0001-55</t>
  </si>
  <si>
    <t>FUNDACAO MARIO COUTINHO</t>
  </si>
  <si>
    <t>FUMAC</t>
  </si>
  <si>
    <t>01.089.043/0001-58</t>
  </si>
  <si>
    <t>FORD PREVIDENCIA PRIVADA</t>
  </si>
  <si>
    <t>FPP</t>
  </si>
  <si>
    <t>RS</t>
  </si>
  <si>
    <t>92.822.949/0001-95</t>
  </si>
  <si>
    <t>FUNDO DE APOS E PENSOES DA IGREJA EPISC ANGL DO BRASIL</t>
  </si>
  <si>
    <t>FAPIEB</t>
  </si>
  <si>
    <t>GO</t>
  </si>
  <si>
    <t>02.884.385/0001-22</t>
  </si>
  <si>
    <t>ELETRA - FUNDACAO DE PREVIDENCIA PRIVADA</t>
  </si>
  <si>
    <t>ELETRA</t>
  </si>
  <si>
    <t>41.577.801/0001-00</t>
  </si>
  <si>
    <t>CAPITAL PREVIDENCIA COMPLEMENTAR</t>
  </si>
  <si>
    <t>CAPITAL PREVIDÊNCIA</t>
  </si>
  <si>
    <t>08.940.007/0001-03</t>
  </si>
  <si>
    <t>FUNDO DE PENSAO MULTINSTITUIDO DA ASSOCIACAO PAULISTA DE CIRURGIOES DENTISTAS - APCDPREV</t>
  </si>
  <si>
    <t>APCDPREV</t>
  </si>
  <si>
    <t>15.553.660/0001-77</t>
  </si>
  <si>
    <t>ACIPREV - FUNDO MULTIINSTITUIDO DE PREVIDENCIA COMPLEMENTAR</t>
  </si>
  <si>
    <t>ACIPREV</t>
  </si>
  <si>
    <t>SC</t>
  </si>
  <si>
    <t>32.409.227/0001-81</t>
  </si>
  <si>
    <t>PREVIK PREVIDENCIA COMPLEMENTAR</t>
  </si>
  <si>
    <t>PREVIK</t>
  </si>
  <si>
    <t>08.071.645/0001-27</t>
  </si>
  <si>
    <t>CIASPREV - CENTRO DE INTEGRACAO E ASSISTENCIA AOS SERVIDORES PUBLICOS PREVIDENCIA PRIVADA</t>
  </si>
  <si>
    <t>CIASPREV</t>
  </si>
  <si>
    <t>60.901.436/0001-83</t>
  </si>
  <si>
    <t>MULTIBRA INSTITUIDOR - FUNDO MULTIPLO</t>
  </si>
  <si>
    <t>MULTIBRA INSTITUIDOR</t>
  </si>
  <si>
    <t>MG</t>
  </si>
  <si>
    <t>17.209.370/0001-36</t>
  </si>
  <si>
    <t>CAIXA VICENTE DE ARAUJO DO GRUPO MERCANTIL DO BRASIL - CAVA</t>
  </si>
  <si>
    <t>CAVA</t>
  </si>
  <si>
    <t>35.761.364/0001-79</t>
  </si>
  <si>
    <t>ELANCO PREV PREVIDENCIA COMPLEMENTAR</t>
  </si>
  <si>
    <t>ELANCO PREV</t>
  </si>
  <si>
    <t>RJ</t>
  </si>
  <si>
    <t>32.084.519/0001-91</t>
  </si>
  <si>
    <t>PREVINOR ASSOCIACAO DE PREVIDENCIA PRIVADA</t>
  </si>
  <si>
    <t>PREVINOR</t>
  </si>
  <si>
    <t>59.954.701/0001-02</t>
  </si>
  <si>
    <t>MAPPIN SOCIEDADE DE PREVIDENCIA PRIVADA</t>
  </si>
  <si>
    <t>MAPPIN</t>
  </si>
  <si>
    <t>Público</t>
  </si>
  <si>
    <t>MT</t>
  </si>
  <si>
    <t>03.533.957/0001-91</t>
  </si>
  <si>
    <t>CENTRUS MT</t>
  </si>
  <si>
    <t>CENTRUS/MT</t>
  </si>
  <si>
    <t>87.150.330/0001-41</t>
  </si>
  <si>
    <t>FUNDACAO DOS FUNCIONARIOS DA CAIXA ECONOMICA ESTADUAL - EM LIQUIDACAO</t>
  </si>
  <si>
    <t>FUCAE</t>
  </si>
  <si>
    <t>51.953.677/0001-85</t>
  </si>
  <si>
    <t>ORIUS ASSOCIACAO ORION DE SEGURIDADE SOCIAL</t>
  </si>
  <si>
    <t>ORIUS</t>
  </si>
  <si>
    <t>PB</t>
  </si>
  <si>
    <t>09.011.460/0001-90</t>
  </si>
  <si>
    <t>FUNDO DE PENSAO MULTIPATROCINADO DA ORDEM DOS ADVOGADOS DO BRASIL - SECCIONAL DA PARAIBA - OABPREV-NORDESTE</t>
  </si>
  <si>
    <t>OABPREVNORDESTE</t>
  </si>
  <si>
    <t>49.361.181/0001-70</t>
  </si>
  <si>
    <t>AEROS FDO DE PREVIDENCIA COMPLEMENTAR</t>
  </si>
  <si>
    <t>AEROS</t>
  </si>
  <si>
    <t>00.374.856/0001-27</t>
  </si>
  <si>
    <t>UNIPREVI FUNDACAO UNIFENAS DE PREVIDENCIA PRIVADA</t>
  </si>
  <si>
    <t>UNIPREVI</t>
  </si>
  <si>
    <t>31.508.921/0001-93</t>
  </si>
  <si>
    <t>CURITIBAPREV - FUNDACAO DE PREVIDENCIA COMPLEMENTAR DO MUNICIPIO DE CURITIBA</t>
  </si>
  <si>
    <t>CURITIBAPREV</t>
  </si>
  <si>
    <t>02.181.875/0001-62</t>
  </si>
  <si>
    <t>FUNDACAO BRASILSAT</t>
  </si>
  <si>
    <t>FUND. BRASILSAT</t>
  </si>
  <si>
    <t>26.850.496/0001-86</t>
  </si>
  <si>
    <t>FUNDACAO DE PREVIDENCIA COMPLEMENTAR DO BRASIL CENTRAL - PREVCOM BRC</t>
  </si>
  <si>
    <t>PREVCOM-BRC</t>
  </si>
  <si>
    <t>65.160.848/0001-23</t>
  </si>
  <si>
    <t>MENDESPREV SOCIEDADE PREVIDENCIARIA</t>
  </si>
  <si>
    <t>MENDESPREV</t>
  </si>
  <si>
    <t>01.727.770/0001-01</t>
  </si>
  <si>
    <t>FUNDO DE PENSAO MULTIPATROCINADO DA ORDEM DOS ADVOGADOS DO BRASIL-SECAO DO RIO DE JANEIRO</t>
  </si>
  <si>
    <t>OABPREV-RJ</t>
  </si>
  <si>
    <t>PE</t>
  </si>
  <si>
    <t>10.530.382/0001-19</t>
  </si>
  <si>
    <t>FUNDO DE PREVIDENCIA COMPLEMENTAR DA ASSEMBLEIA LEGISLATIVA DO ESTADO DE PERNAMBUCO-ALEPEPREV</t>
  </si>
  <si>
    <t>ALEPEPREV</t>
  </si>
  <si>
    <t>CE</t>
  </si>
  <si>
    <t>39.940.699/0001-05</t>
  </si>
  <si>
    <t>FUNDACAO DE PREVIDENCIA COMPLEMENTAR DO ESTADO DO CEARA (CE-PREVCOM)</t>
  </si>
  <si>
    <t>CE-PREVCOM</t>
  </si>
  <si>
    <t>59.986.778/0001-64</t>
  </si>
  <si>
    <t>MM PREV - MAGNETI MARELLI ENTIDADE DE PREVIDENCIA PRIVADA</t>
  </si>
  <si>
    <t>MM PREV</t>
  </si>
  <si>
    <t>33.383.708/0001-28</t>
  </si>
  <si>
    <t>BOSCHPREV - SOCIEDADE DE PREVIDENCIA PRIVADA</t>
  </si>
  <si>
    <t>BOSCHPREV</t>
  </si>
  <si>
    <t>28.954.717/0001-91</t>
  </si>
  <si>
    <t>INSTITUTO OSWALDO CRUZ DE SEGURIDADE SOCIAL</t>
  </si>
  <si>
    <t>FIOPREV</t>
  </si>
  <si>
    <t>AL</t>
  </si>
  <si>
    <t>35.029.962/0001-58</t>
  </si>
  <si>
    <t>FUNDACAO  DE PREVIDENCIA COMPLEMENTAR DO ESTADO DE ALAGOAS - ALPREV</t>
  </si>
  <si>
    <t>ALPREV</t>
  </si>
  <si>
    <t>10.520.114/0001-16</t>
  </si>
  <si>
    <t>ANABBPREV - FUNDO DE PENSAO MULTIPATROCINADO</t>
  </si>
  <si>
    <t>ANABBPREV</t>
  </si>
  <si>
    <t>11.401.654/0001-43</t>
  </si>
  <si>
    <t>FUNDO DE PENSAO MULTINSTITUIDO DA SOCIEDADE BRASILEIRA DE ORTOPEDIA E TRAUMATOLOGIA - SBOTPREV</t>
  </si>
  <si>
    <t>SBOTPREV</t>
  </si>
  <si>
    <t>88.922.562/0001-33</t>
  </si>
  <si>
    <t>FUNDACAO SILOS E ARMAZENS DE SEGURIDADE SOCIAL</t>
  </si>
  <si>
    <t>SILIUS</t>
  </si>
  <si>
    <t>SE</t>
  </si>
  <si>
    <t>13.945.837/0001-55</t>
  </si>
  <si>
    <t>INSTITUTO ENERGIPE DE SEGURIDADE SOCIAL</t>
  </si>
  <si>
    <t>INERGUS</t>
  </si>
  <si>
    <t>32.169.883/0001-54</t>
  </si>
  <si>
    <t>FUNDACAO DE PREVIDENCIA COMPLEMENTAR DOS SERVIDORES DO DISTRITO FEDERAL - DF-PREVICOM</t>
  </si>
  <si>
    <t>DF-PREVICOM</t>
  </si>
  <si>
    <t>PA</t>
  </si>
  <si>
    <t>04.789.749/0001-10</t>
  </si>
  <si>
    <t>CAIXA DE PREVIDENCIA COMPLEMENTAR DO BANCO DA AMAZONIA</t>
  </si>
  <si>
    <t>CAPAF</t>
  </si>
  <si>
    <t>ES</t>
  </si>
  <si>
    <t>19.473.043/0001-12</t>
  </si>
  <si>
    <t>FUNDACAO DE PREVIDENCIA COMPLEMENTAR DO ESTADO DO ESPIRITO SANTO - PREVES</t>
  </si>
  <si>
    <t>PREVES</t>
  </si>
  <si>
    <t>07.719.843/0001-91</t>
  </si>
  <si>
    <t>SOCIEDADE DE PREVIDENCIA COMPLEMENTAR PREVUNISUL</t>
  </si>
  <si>
    <t>PREVUNISUL</t>
  </si>
  <si>
    <t>BA</t>
  </si>
  <si>
    <t>24.776.712/0001-65</t>
  </si>
  <si>
    <t>FUNDACAO DE PREVIDENCIA COMPLEMENTAR DO ESTADO DA BAHIA - PREVBAHIA</t>
  </si>
  <si>
    <t>PREVNORDESTE</t>
  </si>
  <si>
    <t>07.780.736/0001-79</t>
  </si>
  <si>
    <t>ALBAPREV INSTITUTO DE PREVIDENCIA COMPLEMENTAR DA ASSEMBLEIA LEGISLATIVA DO ESTADO DA BAHIA</t>
  </si>
  <si>
    <t>ALBAPREV</t>
  </si>
  <si>
    <t>07.146.074/0001-80</t>
  </si>
  <si>
    <t>MONGERAL AEGON FUNDO DE PENSAO</t>
  </si>
  <si>
    <t>MONGERAL</t>
  </si>
  <si>
    <t>05.590.227/0001-58</t>
  </si>
  <si>
    <t>VISTEON BRASIL PREVIDENCIA PRIVADA - VBPP</t>
  </si>
  <si>
    <t>VBPP</t>
  </si>
  <si>
    <t>03.784.859/0001-27</t>
  </si>
  <si>
    <t>SOMPO ENTIDADE DE PREVIDENCIA COMPLEMENTAR - PREVSOMPO</t>
  </si>
  <si>
    <t>PREVSOMPO</t>
  </si>
  <si>
    <t>24.846.794/0001-77</t>
  </si>
  <si>
    <t>FUNDACAO DE PREVIDENCIA COMPLEMENTAR DO SERVIDOR PUBLICO DO ESTADO DO RIO GRANDE DO SUL - RS-PREV</t>
  </si>
  <si>
    <t>RS-PREV</t>
  </si>
  <si>
    <t>PI</t>
  </si>
  <si>
    <t>07.697.683/0001-27</t>
  </si>
  <si>
    <t>BEP-CAIXA DE PREVIDENCIA SOCIAL</t>
  </si>
  <si>
    <t>PREVBEP</t>
  </si>
  <si>
    <t>01.715.394/0001-27</t>
  </si>
  <si>
    <t>FUNDO DE PENSAO MULTIPATROCINADO DA ORDEM DOS ADVOGADOS DO BRASIL, SECCIONAL DE GOIAS E DA CASAG - CAIXA DE ASSISTENCIA DOS ADVOGADOS DE GOIAS</t>
  </si>
  <si>
    <t>OABPREV-GO</t>
  </si>
  <si>
    <t>12.905.021/0001-35</t>
  </si>
  <si>
    <t>MUTUOPREV - ENTIDADE DE PREVIDENCIA COMPLEMENTAR</t>
  </si>
  <si>
    <t>MÚTUOPREV</t>
  </si>
  <si>
    <t>10.605.283/0001-59</t>
  </si>
  <si>
    <t>SOCIEDADE DE PREVIDENCIA COMPLEMENTAR CIASC - DATUSPREV</t>
  </si>
  <si>
    <t>DATUSPREV</t>
  </si>
  <si>
    <t>00.529.784/0001-40</t>
  </si>
  <si>
    <t>INSTITUTO GEIPREV DE SEGURIDADE SOCIAL</t>
  </si>
  <si>
    <t>GEIPREV</t>
  </si>
  <si>
    <t>35.813.690/0001-82</t>
  </si>
  <si>
    <t>TEXPREV TEXACO SOCIEDADE PREVIDENCIARIA</t>
  </si>
  <si>
    <t>TEXPREV</t>
  </si>
  <si>
    <t>57.756.371/0001-15</t>
  </si>
  <si>
    <t>RECKITTPREV RECKITT BENCKISER SOCIEDADE PREVIDENCIARIA</t>
  </si>
  <si>
    <t>RECKITTPREV</t>
  </si>
  <si>
    <t>12.148.125/0001-42</t>
  </si>
  <si>
    <t>SOCIEDADE DE PREVIDENCIA COMPLEMENTAR - SUL PREVIDENCIA</t>
  </si>
  <si>
    <t>SUL PREVIDÊNCIA</t>
  </si>
  <si>
    <t>33.937.541/0001-08</t>
  </si>
  <si>
    <t>SOCIEDADE IBGEANA DE ASSISTENCIA E SEGURIDADE-SIAS</t>
  </si>
  <si>
    <t>SIAS</t>
  </si>
  <si>
    <t>07.136.451/0001-08</t>
  </si>
  <si>
    <t>FUNDO DE PREVIDENCIA MAIS FUTURO</t>
  </si>
  <si>
    <t>MAIS FUTURO</t>
  </si>
  <si>
    <t>21.275.737/0001-97</t>
  </si>
  <si>
    <t>FUNDACAO DE PREVIDENCIA COMPLEMENTAR DO ESTADO DE MINAS GERAIS - PREVCOM-MG</t>
  </si>
  <si>
    <t>PREVCOM-MG</t>
  </si>
  <si>
    <t>01.182.491/0001-00</t>
  </si>
  <si>
    <t>OABPREV-RS - FUNDO DE PENSAO MULTIPATROCINADO DA ORDEM DOS ADVOGADOS DO BRASIL, SECCIONAL DO RIO GRANDE DO SUL</t>
  </si>
  <si>
    <t>OABPREV-RS</t>
  </si>
  <si>
    <t>91.100.297/0001-12</t>
  </si>
  <si>
    <t>PREVISTIHL SOCIEDADE DE PREVIDENCIA PRIVADA</t>
  </si>
  <si>
    <t>PREVISTIHL</t>
  </si>
  <si>
    <t>54.221.072/0001-98</t>
  </si>
  <si>
    <t>SOMUPP SOCIEDADE MULTIPATROCINADA DE PREV.PRIVADA</t>
  </si>
  <si>
    <t>SOMUPP</t>
  </si>
  <si>
    <t>75.156.034/0001-79</t>
  </si>
  <si>
    <t>FUNDACAO ALPHA DE PREVIDENCIA E ASSISTENCIA SOCIAL</t>
  </si>
  <si>
    <t>ALPHA</t>
  </si>
  <si>
    <t>24.479.123/0001-15</t>
  </si>
  <si>
    <t>FUNDACAO CASAL DE SEGURIDADE SOCIAL</t>
  </si>
  <si>
    <t>FUNCASAL</t>
  </si>
  <si>
    <t>01.594.327/0001-00</t>
  </si>
  <si>
    <t>RBS PREV-SOCIEDADE PREVIDENCIARIA</t>
  </si>
  <si>
    <t>RBS PREV</t>
  </si>
  <si>
    <t>01.771.969/0001-29</t>
  </si>
  <si>
    <t>CARBOPREV SOCIEDADE DE PREVIDENCIA PRIVADA</t>
  </si>
  <si>
    <t>CARBOPREV</t>
  </si>
  <si>
    <t>86.950.391/0001-20</t>
  </si>
  <si>
    <t>FUNDO MULTIPATROCINADO DE PREVIDENCIA COMPLEMENTAR SANTA CATARINA</t>
  </si>
  <si>
    <t>FUMPRESC</t>
  </si>
  <si>
    <t>17.713.878/0001-77</t>
  </si>
  <si>
    <t>FUNDACAO DE PREVIDENCIA COMPLEMENTAR DO ESTADO DO RIO DE JANEIRO (RJPREV)</t>
  </si>
  <si>
    <t>RJPREV</t>
  </si>
  <si>
    <t>00.972.631/0001-72</t>
  </si>
  <si>
    <t>TRAMONTINAPREV - SOCIEDADE PREVIDENCIARIA</t>
  </si>
  <si>
    <t>TRAMONTINAPREV</t>
  </si>
  <si>
    <t>86.897.105/0001-00</t>
  </si>
  <si>
    <t>OABPREV-SC</t>
  </si>
  <si>
    <t>MA</t>
  </si>
  <si>
    <t>06.252.746/0001-79</t>
  </si>
  <si>
    <t>CXA ASSIST APOSENT DOS FUNCIONARIOS DO BCO EST MARANHAO</t>
  </si>
  <si>
    <t>CAPOF</t>
  </si>
  <si>
    <t>29.958.022/0001-40</t>
  </si>
  <si>
    <t>FUNDO DE PENSAO CAPEMI FUCAP</t>
  </si>
  <si>
    <t>FUCAP</t>
  </si>
  <si>
    <t>02.753.313/0001-46</t>
  </si>
  <si>
    <t>PREVIHONDA - ENTIDADE DE PREVIDENCIA PRIVADA</t>
  </si>
  <si>
    <t>PREVIHONDA</t>
  </si>
  <si>
    <t>10.393.460/0001-80</t>
  </si>
  <si>
    <t>FUNDACAO ASSISTENCIAL E PREVIDENCIARIA DA EMATERCE</t>
  </si>
  <si>
    <t>FAPECE</t>
  </si>
  <si>
    <t>24.779.565/0001-87</t>
  </si>
  <si>
    <t>FUNDACAO DE PREVIDENCIA COMPLEMENTAR DO ESTADO DE SANTA CATARINA (SCPREV)</t>
  </si>
  <si>
    <t>SCPREV</t>
  </si>
  <si>
    <t>93.859.569/0001-98</t>
  </si>
  <si>
    <t>DANAPREV - SOCIEDADE DE PREVIDENCIA COMPLEMENTAR</t>
  </si>
  <si>
    <t>DANAPREV</t>
  </si>
  <si>
    <t>09.523.635/0001-48</t>
  </si>
  <si>
    <t>FUNDACAO CASAN DE PREVIDENCIA COMPLEMENTAR - CASANPREV</t>
  </si>
  <si>
    <t>CASANPREV</t>
  </si>
  <si>
    <t>06.025.140/0001-09</t>
  </si>
  <si>
    <t>CAGEPREV - FUNDACAO CAGECE DE PREVIDENCIA COMPLEMENTAR</t>
  </si>
  <si>
    <t>CAGEPREV</t>
  </si>
  <si>
    <t>01.048.433/0001-80</t>
  </si>
  <si>
    <t>ROCHEPREV - SOCIEDADE DE PREVIDENCIA PRIVADA</t>
  </si>
  <si>
    <t>ROCHEPREV</t>
  </si>
  <si>
    <t>03.313.643/0001-83</t>
  </si>
  <si>
    <t>FUNDO DE PENSAO MULTIPATROCINADO DA ORDEM DOS ADVOGADOS DO BRASIL - SECCIONAL DE MINAS GERAIS</t>
  </si>
  <si>
    <t>OABPREV-MG</t>
  </si>
  <si>
    <t>34.054.320/0001-46</t>
  </si>
  <si>
    <t>CAIXA PREV DOS F DO S.BANERJ PREVI BANERJ-LIQ EXTRJUDIC</t>
  </si>
  <si>
    <t>PREVI-BANERJ</t>
  </si>
  <si>
    <t>12.712.282/0001-39</t>
  </si>
  <si>
    <t>TOYOTA PREVI - ENTIDADE DE PREVIDENCIA COMPLEMENTAR</t>
  </si>
  <si>
    <t>TOYOTA PREVI</t>
  </si>
  <si>
    <t>00.234.398/0001-20</t>
  </si>
  <si>
    <t>LILLYPREV SOCIEDADE DE PREVIDENCIA PRIVADA</t>
  </si>
  <si>
    <t>LILLYPREV</t>
  </si>
  <si>
    <t>03.101.405/0001-04</t>
  </si>
  <si>
    <t>AVONPREV - SOCIEDADE DE PREVIDENCIA PRIVADA.</t>
  </si>
  <si>
    <t>AVONPREV</t>
  </si>
  <si>
    <t>31.245.392/0001-82</t>
  </si>
  <si>
    <t>UNISYS-PREVI ENTIDADE DE PREVIDENCIA COMPLEMENTAR</t>
  </si>
  <si>
    <t>UNISYS-PREVI</t>
  </si>
  <si>
    <t>55.033.450/0001-72</t>
  </si>
  <si>
    <t>PREVISCANIA SOCIEDADE DE PREVIDENCIA PRIVADA</t>
  </si>
  <si>
    <t>PREVISCANIA</t>
  </si>
  <si>
    <t>03.953.059/0001-92</t>
  </si>
  <si>
    <t>VOITH PREV - SOCIEDADE DE PREVIDENCIA PRIVADA</t>
  </si>
  <si>
    <t>VOITH PREV</t>
  </si>
  <si>
    <t>29.364.270/0001-63</t>
  </si>
  <si>
    <t>INSTITUTO DE SEGURIDADE SOCIAL DA CEG</t>
  </si>
  <si>
    <t>GASIUS</t>
  </si>
  <si>
    <t>61.365.136/0001-90</t>
  </si>
  <si>
    <t>MERCERPREV - FUNDO DE PENSAO MULTIPATROCINADO</t>
  </si>
  <si>
    <t>MERCERPREV</t>
  </si>
  <si>
    <t>40.365.363/0001-45</t>
  </si>
  <si>
    <t>MAUA PREV SOCIEDADE DE PREVIDENCIA PRIVADA</t>
  </si>
  <si>
    <t>MAUA PREV</t>
  </si>
  <si>
    <t>01.614.904/0001-70</t>
  </si>
  <si>
    <t>PREVICEL - PREVIDENCIA PRIVADA DA CELEPAR</t>
  </si>
  <si>
    <t>PREVICEL</t>
  </si>
  <si>
    <t>30.509.566/0001-04</t>
  </si>
  <si>
    <t>CIFRAO FUNDACAO DE PREVIDENC DA CASA DA MOEDA DO BRASIL</t>
  </si>
  <si>
    <t>CIFRAO</t>
  </si>
  <si>
    <t>00.915.873/0001-24</t>
  </si>
  <si>
    <t>MARCOPREV SOCIEDADE DE PREVIDENCIA PRIVADA</t>
  </si>
  <si>
    <t>MARCOPREV</t>
  </si>
  <si>
    <t>00.970.542/0001-97</t>
  </si>
  <si>
    <t>TETRA PAK PREV - SOCIEDADE DE PREVIDENCIA PRIVADA</t>
  </si>
  <si>
    <t>TETRA PAK PREV</t>
  </si>
  <si>
    <t>11.048.745/0001-47</t>
  </si>
  <si>
    <t>SOCIEDADE PREVIDENCIARIA 3M - PREVEME II</t>
  </si>
  <si>
    <t>PREVEME II</t>
  </si>
  <si>
    <t>67.000.000/0001-62</t>
  </si>
  <si>
    <t>ALPAPREV - SOCIEDADE DE PREVIDENCIA COMPLEMENTAR</t>
  </si>
  <si>
    <t>ALPAPREV</t>
  </si>
  <si>
    <t>07.083.033/0001-91</t>
  </si>
  <si>
    <t>CABEC - CAIXA DE PREVIDENCIA PRIVADA BEC</t>
  </si>
  <si>
    <t>CABEC</t>
  </si>
  <si>
    <t>54.788.948/0001-82</t>
  </si>
  <si>
    <t>PREVCUMMINS SOCIEDADE DE PREVIDENCIA PRIVADA</t>
  </si>
  <si>
    <t>PREVCUMMINS</t>
  </si>
  <si>
    <t>00.550.644/0001-53</t>
  </si>
  <si>
    <t>PREVIP - SOCIEDADE DE PREVIDENCIA COMPLEMENTAR</t>
  </si>
  <si>
    <t>PREVIP</t>
  </si>
  <si>
    <t>00.580.481/0001-51</t>
  </si>
  <si>
    <t>CAPITAL PREV - FUNDACAO CAPITAL PREVIDENCIA E SAUDE</t>
  </si>
  <si>
    <t>CAPITAL PREV</t>
  </si>
  <si>
    <t>00.098.693/0001-05</t>
  </si>
  <si>
    <t>PREV PEPSICO SOCIEDADE PREVIDENCIARIA</t>
  </si>
  <si>
    <t>PREV PEPSICO</t>
  </si>
  <si>
    <t>49.323.025/0001-15</t>
  </si>
  <si>
    <t>SUPREV-FUNDACAO MULTIPATROCINADA DE SUPLEMENTACAO PREV</t>
  </si>
  <si>
    <t>SUPREV</t>
  </si>
  <si>
    <t>00.016.905/0001-50</t>
  </si>
  <si>
    <t>RANDONPREV FUNDO DE PENSAO</t>
  </si>
  <si>
    <t>RANDONPREV</t>
  </si>
  <si>
    <t>09.350.840/0001-59</t>
  </si>
  <si>
    <t>FUNDO DE PENSAO MULTINSTITUIDO POR ASSOCIACOES DO MINISTERIO PUBLICO E DA JUSTICA - JUSPREV</t>
  </si>
  <si>
    <t>JUSPREV</t>
  </si>
  <si>
    <t>42.174.631/0001-77</t>
  </si>
  <si>
    <t>PREVHAB PREVIDENCIA COMPLEMENTAR</t>
  </si>
  <si>
    <t>PREVHAB</t>
  </si>
  <si>
    <t>10.535.934/0001-81</t>
  </si>
  <si>
    <t>PREVIDEXXONMOBIL - SOCIEDADE DE PREVIDENCIA COMPLEMENTAR</t>
  </si>
  <si>
    <t>PREVIDEXXONMOBIL</t>
  </si>
  <si>
    <t>01.680.352/0001-06</t>
  </si>
  <si>
    <t>P&amp;G PREV - SOCIEDADE DE PREVIDENCIA PRIVADA</t>
  </si>
  <si>
    <t>P&amp;G PREV</t>
  </si>
  <si>
    <t>00.998.828/0001-80</t>
  </si>
  <si>
    <t>BOTICARIO PREV SOCIEDADE DE PREVIDENCIA PRIVADA</t>
  </si>
  <si>
    <t>BOTICARIO PREV</t>
  </si>
  <si>
    <t>66.513.409/0001-10</t>
  </si>
  <si>
    <t>CARREFOURPREV - SOCIEDADE DE PREVIDENCIA COMPLEMENTAR</t>
  </si>
  <si>
    <t>CARREFOURPREV</t>
  </si>
  <si>
    <t>18.742.833/0001-93</t>
  </si>
  <si>
    <t>CASFAM-CX DE ASSIST E PREVID FABIO DE ARAUJO MOTTA</t>
  </si>
  <si>
    <t>CASFAM</t>
  </si>
  <si>
    <t>00.576.685/0001-19</t>
  </si>
  <si>
    <t>PREVINDUS ASSOCIACAO DE PREVIDENCIA COMPLEMENTAR</t>
  </si>
  <si>
    <t>PREVINDUS</t>
  </si>
  <si>
    <t>74.162.934/0001-66</t>
  </si>
  <si>
    <t>CP PREV SOCIEDADE DE PREVIDENCIA PRIVADA</t>
  </si>
  <si>
    <t>CP PREV</t>
  </si>
  <si>
    <t>27.109.420/0001-67</t>
  </si>
  <si>
    <t>FUTURA ENTIDADE DE PREVIDENCIA COMPLEMENTAR</t>
  </si>
  <si>
    <t>FUTURA PREV</t>
  </si>
  <si>
    <t>21.855.622/0001-71</t>
  </si>
  <si>
    <t>DERMINAS SOCIEDADE CIVIL DE SEGURIDADE SOCIAL</t>
  </si>
  <si>
    <t>DERMINAS</t>
  </si>
  <si>
    <t>02.982.157/0001-95</t>
  </si>
  <si>
    <t>POUPREV - FUNDACAO DE SEGURIDADE SOCIAL</t>
  </si>
  <si>
    <t>POUPREV</t>
  </si>
  <si>
    <t>02.207.808/0001-70</t>
  </si>
  <si>
    <t>INDUSPREVI - SOCIEDADE DE PREVIDENCIA PRIVADA DO RIO GRANDE DO SUL</t>
  </si>
  <si>
    <t>INDUSPREVI</t>
  </si>
  <si>
    <t>02.902.663/0001-27</t>
  </si>
  <si>
    <t>BUNGEPREV - FUNDO MULTIPLO DE PREVIDENCIA PRIVADA</t>
  </si>
  <si>
    <t>BUNGEPREV</t>
  </si>
  <si>
    <t>03.361.090/0001-34</t>
  </si>
  <si>
    <t>PFIZER PREV - SOCIEDADE DE PREVIDENCIA PRIVADA</t>
  </si>
  <si>
    <t>PFIZER PREV</t>
  </si>
  <si>
    <t>30.036.685/0001-97</t>
  </si>
  <si>
    <t>CAIXA DE PREVIDENCIA E ASSISTENCIA DOS SERVIDORES DA FUNDACAO NACIONAL DE SAUDE</t>
  </si>
  <si>
    <t>CAPESESP</t>
  </si>
  <si>
    <t>87.752.200/0001-89</t>
  </si>
  <si>
    <t>FUNDACAO ASSISTENCIAL E PREVIDENCIARIA DA EXTEN RURAL NO RS</t>
  </si>
  <si>
    <t>FAPERS</t>
  </si>
  <si>
    <t>03.898.918/0001-98</t>
  </si>
  <si>
    <t>KPMG PREV - SOCIEDADE DE PREVIDENCIA PRIVADA</t>
  </si>
  <si>
    <t>KPMG PREV</t>
  </si>
  <si>
    <t>02.726.871/0001-12</t>
  </si>
  <si>
    <t>MSD PREV - SOCIEDADE DE PREVIDENCIA PRIVADA</t>
  </si>
  <si>
    <t>MSD PREV</t>
  </si>
  <si>
    <t>00.889.819/0001-51</t>
  </si>
  <si>
    <t>FUNDO DE PENSAO MULTIPATROCINADO DA ORDEM DOS ADVOGADOS DO BRASIL SECAO DO PARANA E DA CAIXA DE ASSISTENCIA DOS ADVOGADOS DO PARANA</t>
  </si>
  <si>
    <t>OABPREV-PR</t>
  </si>
  <si>
    <t>31.153.117/0001-39</t>
  </si>
  <si>
    <t>MICHELIN PREVIDENCIARIA -PREVIM</t>
  </si>
  <si>
    <t>PREVIM</t>
  </si>
  <si>
    <t>59.942.961/0001-68</t>
  </si>
  <si>
    <t>ALCOA PREVI SOCIEDADE DE PREVIDENCIA PRIVADA</t>
  </si>
  <si>
    <t>ALCOA PREVI</t>
  </si>
  <si>
    <t>27.901.719/0001-50</t>
  </si>
  <si>
    <t>INSTITUTO AERUS DE SEGURIDADE SOCIAL EM LIQUIDACAO EXTRAJUDICIAL</t>
  </si>
  <si>
    <t>AERUS</t>
  </si>
  <si>
    <t>54.607.478/0001-03</t>
  </si>
  <si>
    <t>PREVIPLAN SOCIEDADE DE PREVIDENCIA PRIVADA</t>
  </si>
  <si>
    <t>PREVIPLAN</t>
  </si>
  <si>
    <t>01.522.104/0001-29</t>
  </si>
  <si>
    <t>SOCIEDADE CIVIL FGV DE PREVIDENCIA PRIVADA</t>
  </si>
  <si>
    <t>FGV-PREVI</t>
  </si>
  <si>
    <t>32.210.759/0001-95</t>
  </si>
  <si>
    <t>PREVICOKE-SOCIEDADE DE PREVIDENCIA PRIVADA</t>
  </si>
  <si>
    <t>PREVICOKE</t>
  </si>
  <si>
    <t>13.220.488/0001-04</t>
  </si>
  <si>
    <t>FUNDACAO DE SEGURIDADE SOCIAL DO BANCO ECONOMICO S A</t>
  </si>
  <si>
    <t>ECOS</t>
  </si>
  <si>
    <t>73.000.838/0001-59</t>
  </si>
  <si>
    <t>INOVAR PREVIDENCIA - SOCIEDADE DE PREVIDENCIA PRIVADA</t>
  </si>
  <si>
    <t>INOVAR PREVIDENCIA</t>
  </si>
  <si>
    <t>01.077.727/0001-30</t>
  </si>
  <si>
    <t>MAIS VIDA PREVIDENCIA - ENTIDADE DE PREVIDENCIA COMPLEMENTAR</t>
  </si>
  <si>
    <t>MAIS VIDA PREV</t>
  </si>
  <si>
    <t>51.919.447/0001-08</t>
  </si>
  <si>
    <t>SOCIEDADE PREVIDENCIARIA 3M PREVEME</t>
  </si>
  <si>
    <t>PREVEME</t>
  </si>
  <si>
    <t>65.696.932/0001-66</t>
  </si>
  <si>
    <t>CYAMPREV SOCIEDADE DE PREVIDENCIA PRIVADA</t>
  </si>
  <si>
    <t>CYAMPREV</t>
  </si>
  <si>
    <t>00.107.852/0001-82</t>
  </si>
  <si>
    <t>PORTOPREV - PORTO SEGURO PREVIDENCIA COMPLEMENTAR</t>
  </si>
  <si>
    <t>PORTOPREV</t>
  </si>
  <si>
    <t>13.124.815/0001-24</t>
  </si>
  <si>
    <t>RAIZPREV - ENTIDADE DE PREVIDENCIA PRIVADA</t>
  </si>
  <si>
    <t>RAIZPREV</t>
  </si>
  <si>
    <t>14.855.753/0001-93</t>
  </si>
  <si>
    <t>FUNDACAO BANEB DE SEGURIDADE SOCIAL=BASES</t>
  </si>
  <si>
    <t>BASES</t>
  </si>
  <si>
    <t>15.582.513/0001-25</t>
  </si>
  <si>
    <t>INSTITUTO BANESE DE SEGURIDADE SOCIAL - SERGUS</t>
  </si>
  <si>
    <t>SERGUS</t>
  </si>
  <si>
    <t>20.320.487/0001-05</t>
  </si>
  <si>
    <t>AGROS INSTITUTO UFV DE SEGURIDADE SOCIAL</t>
  </si>
  <si>
    <t>AGROS</t>
  </si>
  <si>
    <t>29.213.238/0001-87</t>
  </si>
  <si>
    <t>SAO RAFAEL SOCIEDADE DE PREVIDENCIA PRIVADA</t>
  </si>
  <si>
    <t>SAO RAFAEL</t>
  </si>
  <si>
    <t>00.947.763/0001-44</t>
  </si>
  <si>
    <t>FUNDACAO DE ASSISTENCIA SOCIAL E SEGURIDADE DA EMBASA</t>
  </si>
  <si>
    <t>FABASA</t>
  </si>
  <si>
    <t>59.586.230/0001-27</t>
  </si>
  <si>
    <t>PREVICAT -SOCIEDADE PREVIDENCIARIA CATERPILLAR</t>
  </si>
  <si>
    <t>PREVICAT</t>
  </si>
  <si>
    <t>01.635.671/0001-91</t>
  </si>
  <si>
    <t>FUNDACAO SAO FRANCISCO DE SEGURIDADE SOCIAL</t>
  </si>
  <si>
    <t>SAO FRANCISCO</t>
  </si>
  <si>
    <t>00.158.783/0001-36</t>
  </si>
  <si>
    <t>VIKINGPREV SOCIEDADE DE PREVIDENCIA PRIVADA</t>
  </si>
  <si>
    <t>VIKINGPREV</t>
  </si>
  <si>
    <t>05.209.844/0001-60</t>
  </si>
  <si>
    <t>PLANEJAR - SOCIEDADE DE PREVIDENCIA COMPLEMENTAR</t>
  </si>
  <si>
    <t>PLANEJAR</t>
  </si>
  <si>
    <t>44.748.564/0001-82</t>
  </si>
  <si>
    <t>FUNDAMBRAS SOCIEDADE DE PREVIDENCIA PRIVADA</t>
  </si>
  <si>
    <t>FUNDAMBRAS</t>
  </si>
  <si>
    <t>19.969.500/0001-64</t>
  </si>
  <si>
    <t>DESBAN - FUNDACAO BDMG DE SEGURIDADE SOCIAL</t>
  </si>
  <si>
    <t>DESBAN</t>
  </si>
  <si>
    <t>54.155.007/0001-01</t>
  </si>
  <si>
    <t>PREVIBOSCH SOCIEDADE DE PREVIDENCIA PRIVADA</t>
  </si>
  <si>
    <t>PREVIBOSCH</t>
  </si>
  <si>
    <t>29.981.107/0001-40</t>
  </si>
  <si>
    <t>ULTRAPREV ASSOCIACAO DE PREVIDENCIA COMPLEMENTAR</t>
  </si>
  <si>
    <t>ULTRAPREV</t>
  </si>
  <si>
    <t>05.595.478/0001-25</t>
  </si>
  <si>
    <t>MERCEDES-BENZ PREVIDENCIA COMPLEMENTAR</t>
  </si>
  <si>
    <t>MBPREV</t>
  </si>
  <si>
    <t>12.585.261/0001-08</t>
  </si>
  <si>
    <t>FUNDACAO COMPESA DE PREVIDENCIA E ASSISTENCIA</t>
  </si>
  <si>
    <t>COMPESAPREV</t>
  </si>
  <si>
    <t>59.091.736/0001-65</t>
  </si>
  <si>
    <t>PREVI NOVARTIS SOCIEDADE DE PREVIDENCIA PRIVADA</t>
  </si>
  <si>
    <t>PREVI NOVARTIS</t>
  </si>
  <si>
    <t>30.495.634/0001-23</t>
  </si>
  <si>
    <t>COMSHELL SOCIEDADE DE PREVIDENCIA PRIVADA</t>
  </si>
  <si>
    <t>COMSHELL</t>
  </si>
  <si>
    <t>37.382.090/0001-32</t>
  </si>
  <si>
    <t>FUNDACAO DE PREVIDENCIA DOS EMPREGADOS DA SANEAGO - PREVSAN</t>
  </si>
  <si>
    <t>PREVSAN</t>
  </si>
  <si>
    <t>07.887.827/0001-08</t>
  </si>
  <si>
    <t>FUNDO DE PENSAO MULTIPATROCINADO DA SEC. DE SP DA OAB E DA CAASP - CX. DE ASSIST. DOS ADV. DE SP - OABPREV - SP</t>
  </si>
  <si>
    <t>OABPREV-SP</t>
  </si>
  <si>
    <t>06.184.184/0001-73</t>
  </si>
  <si>
    <t>SEBRAE PREVIDENCIA - INSTITUTO SEBRAE DE SEGURIDADE SOCIAL</t>
  </si>
  <si>
    <t>SEBRAE PREVIDENCIA</t>
  </si>
  <si>
    <t>89.172.084/0001-54</t>
  </si>
  <si>
    <t>FUNDACAO BRDE DE PREVIDENCIA COMPLEMENTAR - ISBRE</t>
  </si>
  <si>
    <t>ISBRE</t>
  </si>
  <si>
    <t>00.469.585/0001-93</t>
  </si>
  <si>
    <t>FACEB - FUNDACAO DE PREVIDENCIA DOS EMPREGADOS DA CEB</t>
  </si>
  <si>
    <t>FACEB</t>
  </si>
  <si>
    <t>73.983.876/0001-79</t>
  </si>
  <si>
    <t>FUNDIAGUA - FUNDACAO DE PREVIDENCIA COMPLEMENTAR</t>
  </si>
  <si>
    <t>FUNDIAGUA</t>
  </si>
  <si>
    <t>28.518.991/0001-18</t>
  </si>
  <si>
    <t>FUNDACAO AMPLA DE SEGURIDADE SOCIAL - BRASILETROS</t>
  </si>
  <si>
    <t>BRASILETROS</t>
  </si>
  <si>
    <t>06.622.591/0001-15</t>
  </si>
  <si>
    <t>FUNDACAO COELCE DE SEGURIDADE SOCIAL</t>
  </si>
  <si>
    <t>FAELCE</t>
  </si>
  <si>
    <t>51.245.355/0001-81</t>
  </si>
  <si>
    <t>SOCIEDADE PREVIDENCIARIA RUMOS</t>
  </si>
  <si>
    <t>RUMOS</t>
  </si>
  <si>
    <t>43.226.455/0001-32</t>
  </si>
  <si>
    <t>PRHOSPER-PREVIDENCIA RHODIA</t>
  </si>
  <si>
    <t>PRHOSPER</t>
  </si>
  <si>
    <t>00.494.427/0001-93</t>
  </si>
  <si>
    <t>INSTITUTO ADVENTISTA DE JUBILACAO E ASSISTENCIA</t>
  </si>
  <si>
    <t>IAJA</t>
  </si>
  <si>
    <t>43.763.127/0001-75</t>
  </si>
  <si>
    <t>SAO BERNARDO PREVIDENCIA PRIVADA</t>
  </si>
  <si>
    <t>SAO BERNARDO</t>
  </si>
  <si>
    <t>30.715.122/0001-25</t>
  </si>
  <si>
    <t>PREVUNIAO SOCIEDADE DE PREVIDENCIA PRIVADA</t>
  </si>
  <si>
    <t>PREVUNIAO</t>
  </si>
  <si>
    <t>29.994.266/0001-89</t>
  </si>
  <si>
    <t>PORTUS INSTITUTO DE SEGURIDADE SOCIAL</t>
  </si>
  <si>
    <t>PORTUS</t>
  </si>
  <si>
    <t>00.529.828/0001-31</t>
  </si>
  <si>
    <t>ACESITA PREVIDENCIA PRIVADA</t>
  </si>
  <si>
    <t>ACEPREV</t>
  </si>
  <si>
    <t>01.541.775/0001-37</t>
  </si>
  <si>
    <t>VALUE PREV SOCIEDADE PREVIDENCIARIA</t>
  </si>
  <si>
    <t>VALUE PREV</t>
  </si>
  <si>
    <t>58.494.329/0001-36</t>
  </si>
  <si>
    <t>SYNGENTA PREVI - SOCIEDADE DE PREVIDENCIA PRIVADA</t>
  </si>
  <si>
    <t>SYNGENTA PREVI</t>
  </si>
  <si>
    <t>06.056.449/0001-58</t>
  </si>
  <si>
    <t>ENERGISAPREV - FUNDACAO ENERGISA DE PREVIDENCIA</t>
  </si>
  <si>
    <t>ENERGISAPREV</t>
  </si>
  <si>
    <t>47.415.773/0001-00</t>
  </si>
  <si>
    <t>FUNDACAO PROMON DE PREVIDENCIA SOCIAL</t>
  </si>
  <si>
    <t>PROMON</t>
  </si>
  <si>
    <t>58.926.825/0001-11</t>
  </si>
  <si>
    <t>CARGILLPREV SOCIEDADE DE PREVIDENCIA COMPLEMENTAR</t>
  </si>
  <si>
    <t>CARGILLPREV</t>
  </si>
  <si>
    <t>80.150.857/0001-27</t>
  </si>
  <si>
    <t>SOC DE PREV COMPL DO SISTEMA FED DA IND DO ESTADO DE SC</t>
  </si>
  <si>
    <t>PREVISC</t>
  </si>
  <si>
    <t>31.933.799/0001-00</t>
  </si>
  <si>
    <t>FUNDACAO ALBINO SOUZA CRUZ</t>
  </si>
  <si>
    <t>FASC</t>
  </si>
  <si>
    <t>67.142.521/0001-54</t>
  </si>
  <si>
    <t>PREVI-ERICSSON-SOCIEDADE DE PREVIDENCIA PRIVADA</t>
  </si>
  <si>
    <t>E-INVEST</t>
  </si>
  <si>
    <t>56.995.624/0001-40</t>
  </si>
  <si>
    <t>BASF SOCIEDADE DE PREVIDENCIA COMPLEMENTAR</t>
  </si>
  <si>
    <t>BASF PC</t>
  </si>
  <si>
    <t>30.258.057/0001-56</t>
  </si>
  <si>
    <t>SOCIEDADE DE PREV. COMPLEMENTAR DA DATAPREV - PREVDATA</t>
  </si>
  <si>
    <t>PREVDATA</t>
  </si>
  <si>
    <t>74.060.534/0001-40</t>
  </si>
  <si>
    <t>FUNDACAO SEN JOSE ERMIRIO DE MORAES</t>
  </si>
  <si>
    <t>FUNSEJEM</t>
  </si>
  <si>
    <t>00.529.958/0001-74</t>
  </si>
  <si>
    <t>FIPECQ-FUNDACAO DE PREVIDENCIA COMPLEMENTAR DOS EMPREGADOS OU SERVIDORES DA FINEP,DO IPEA,DO CNPQ,DO INPE E DO INPA</t>
  </si>
  <si>
    <t>FIPECQ</t>
  </si>
  <si>
    <t>79.378.063/0001-36</t>
  </si>
  <si>
    <t>WEG SEGURIDADE SOCIAL</t>
  </si>
  <si>
    <t>WEG</t>
  </si>
  <si>
    <t>60.540.440/0001-63</t>
  </si>
  <si>
    <t>PREVI-SIEMENS SOCIEDADE DE PREVIDENCIA PRIVADA</t>
  </si>
  <si>
    <t>SARAH PREVIDÊNCIA</t>
  </si>
  <si>
    <t>30.030.696/0001-60</t>
  </si>
  <si>
    <t>PRECE - PREVIDENCIA COMPLEMENTAR</t>
  </si>
  <si>
    <t>28.165.132/0001-92</t>
  </si>
  <si>
    <t>FUNDACAO BANESTES DE SEGURIDADE SOCIAL</t>
  </si>
  <si>
    <t>11.001.963/0001-26</t>
  </si>
  <si>
    <t>BANDEPREV BANDEPE PREVIDENCIA SOCIAL</t>
  </si>
  <si>
    <t>73.995.870/0001-11</t>
  </si>
  <si>
    <t>GEBSA-PREV-SOCIEDADE DE PREVIDENCIA PRIVADA</t>
  </si>
  <si>
    <t>17.480.374/0001-54</t>
  </si>
  <si>
    <t>MULTICOOP FUNDO DE PENSAO MULTIPATROCINADO</t>
  </si>
  <si>
    <t>54.065.776/0001-19</t>
  </si>
  <si>
    <t>JOHNSON &amp; JOHNSON SOCIEDADE PREVIDENCIARIA</t>
  </si>
  <si>
    <t>89.176.911/0001-88</t>
  </si>
  <si>
    <t>FUNDACAO CORSAN DOS FUNCIONARIOS DA COMPANHIA RIOGRANDENSE DE SANEAMENTO CORSAN</t>
  </si>
  <si>
    <t>08.710.526/0001-77</t>
  </si>
  <si>
    <t>ENERPREV PREVIDENCIA COMPLEMENTAR DO GRUPO ENERGIAS DO BRASIL</t>
  </si>
  <si>
    <t>30.487.912/0001-09</t>
  </si>
  <si>
    <t>INSTITUTO AMBEV DE PREVIDENCIA PRIVADA</t>
  </si>
  <si>
    <t>62.282.017/0001-36</t>
  </si>
  <si>
    <t>PREVDOW SOCIEDADE DE PREVIDENCIA PRIVADA</t>
  </si>
  <si>
    <t>08.345.482/0001-23</t>
  </si>
  <si>
    <t>FUNDACAO SICOOB DE PREVIDENCIA PRIVADA</t>
  </si>
  <si>
    <t>71.734.842/0001-15</t>
  </si>
  <si>
    <t>MULTIPLA - MULTIEMPRESAS DE PREVIDENCIA COMPLEMENTAR</t>
  </si>
  <si>
    <t>75.992.438/0001-00</t>
  </si>
  <si>
    <t>FUNDACAO SANEPAR DE PREVIDENCIA E ASSISTENCIA SOCIAL</t>
  </si>
  <si>
    <t>00.531.590/0001-89</t>
  </si>
  <si>
    <t>CIBRIUS - INSTITUTO DE PREVIDENCIA COMPLEMENTAR</t>
  </si>
  <si>
    <t>83.564.443/0001-32</t>
  </si>
  <si>
    <t>FUNDACAO CODESC DE SEGURIDADE SOCIAL</t>
  </si>
  <si>
    <t>29.959.574/0001-73</t>
  </si>
  <si>
    <t>FUNDACAO DE PREVIDENCIA DOS SERVIDORES DO IRB</t>
  </si>
  <si>
    <t>18.868.955/0001-20</t>
  </si>
  <si>
    <t>FUNDACAO VIVA DE PREVIDENCIA</t>
  </si>
  <si>
    <t>07.009.152/0001-02</t>
  </si>
  <si>
    <t>EQTPREV - EQUATORIAL ENERGIA FUNDACAO DE PREVIDENCIA</t>
  </si>
  <si>
    <t>05.341.008/0001-35</t>
  </si>
  <si>
    <t>PREVIG - SOCIEDADE DE PREVIDENCIA COMPLEMENTAR</t>
  </si>
  <si>
    <t>45.395.628/0001-71</t>
  </si>
  <si>
    <t>SARAH PREVIDENCIA - FUNDO DE PENSAO DOS EMPREGADOS DA ASSOCIACAO DAS PIONEIRAS SOCIAIS</t>
  </si>
  <si>
    <t>01.129.017/0001-06</t>
  </si>
  <si>
    <t>ICATU FUNDO MULTIPATROCINADO</t>
  </si>
  <si>
    <t>ICATUFMP</t>
  </si>
  <si>
    <t>42.334.144/0001-24</t>
  </si>
  <si>
    <t>FUNDACAO DE SEGURIDADE SOCIAL BRASLIGHT</t>
  </si>
  <si>
    <t>BRASLIGHT</t>
  </si>
  <si>
    <t>58.165.622/0001-50</t>
  </si>
  <si>
    <t>VOLKSWAGEN PREVIDENCIA PRIVADA</t>
  </si>
  <si>
    <t>VWPP</t>
  </si>
  <si>
    <t>42.286.245/0001-77</t>
  </si>
  <si>
    <t>FUNDACAO ELETROSUL DE PREVIDENCIA E ASSISTENCIA SOCIAL ELOS</t>
  </si>
  <si>
    <t>ELOS</t>
  </si>
  <si>
    <t>15.401.381/0001-98</t>
  </si>
  <si>
    <t>FUNDACAO DE PREVIDENCIA COMPLEMENTAR DO ESTADO DE SAO PAULO</t>
  </si>
  <si>
    <t>SP-PREVCOM</t>
  </si>
  <si>
    <t>00.366.402/0001-04</t>
  </si>
  <si>
    <t>FUNDACAO ITAUSA INDUSTRIAL</t>
  </si>
  <si>
    <t>ITAUSAINDL</t>
  </si>
  <si>
    <t>18.465.825/0001-47</t>
  </si>
  <si>
    <t>FUNDACAO DE PREVIDENCIA COMPLEMENTAR DO SERVIDOR PUBLICO FEDERAL DO PODER JUDICIARIO - FUNPRESP-JUD</t>
  </si>
  <si>
    <t>FUNPRESP-JUD</t>
  </si>
  <si>
    <t>52.041.084/0001-05</t>
  </si>
  <si>
    <t>PREVIBAYER SOCIEDADE DE PREVIDENCIA PRIVADA</t>
  </si>
  <si>
    <t>PREVIBAYER</t>
  </si>
  <si>
    <t>32.143.339/0001-33</t>
  </si>
  <si>
    <t>NEOS PREVIDENCIA COMPLEMENTAR</t>
  </si>
  <si>
    <t>NÉOS</t>
  </si>
  <si>
    <t>01.225.861/0001-30</t>
  </si>
  <si>
    <t>REGIUS SOCIEDADE CIVIL DE PREVIDENCIA PRIVADA</t>
  </si>
  <si>
    <t>REGIUS</t>
  </si>
  <si>
    <t>54.368.402/0001-72</t>
  </si>
  <si>
    <t>FUNDACAO NESTLE DE PREVIDENCIA PRIVADA</t>
  </si>
  <si>
    <t>FUNEPP</t>
  </si>
  <si>
    <t>44.857.357/0001-66</t>
  </si>
  <si>
    <t>METRUS INSTITUTO DE SEGURIDADE SOCIAL</t>
  </si>
  <si>
    <t>METRUS</t>
  </si>
  <si>
    <t>48.323.224/0001-60</t>
  </si>
  <si>
    <t>UNILEVERPREV - SOCIEDADE DE PREVIDENCIA PRIVADA.</t>
  </si>
  <si>
    <t>UNILEVERPREV</t>
  </si>
  <si>
    <t>31.787.625/0001-79</t>
  </si>
  <si>
    <t>FUNDACAO DE SEGURIDADE SOCIAL DA ARCELORMITTAL BRASIL - FUNSSEST</t>
  </si>
  <si>
    <t>FUNSSEST</t>
  </si>
  <si>
    <t>27.644.368/0001-49</t>
  </si>
  <si>
    <t>INSTITUTO INFRAERO DE SEGURIDADE SOCIAL</t>
  </si>
  <si>
    <t>INFRAPREV</t>
  </si>
  <si>
    <t>29.415.858/0001-07</t>
  </si>
  <si>
    <t>CITIPREVI - ENTIDADE FECHADA DE PREVIDENCIA COMPLEMENTAR</t>
  </si>
  <si>
    <t>CITIPREVI</t>
  </si>
  <si>
    <t>02.866.728/0001-26</t>
  </si>
  <si>
    <t>MULTIPENSIONS BRADESCO - FUNDO MULTIPATROCINADO DE PREVIDENCIA PRIVADA</t>
  </si>
  <si>
    <t>MULTIPENSIONS</t>
  </si>
  <si>
    <t>30.022.727/0001-30</t>
  </si>
  <si>
    <t>NUCLEOS INSTITUTO DE SEGURIDADE SOCIAL</t>
  </si>
  <si>
    <t>NUCLEOS</t>
  </si>
  <si>
    <t>65.471.914/0001-86</t>
  </si>
  <si>
    <t>FUNDACAO SABESP DE SEGURIDADE SOCIAL-SABESPREV</t>
  </si>
  <si>
    <t>SABESPREV</t>
  </si>
  <si>
    <t>03.637.154/0001-87</t>
  </si>
  <si>
    <t>PREVINORTE - FUNDACAO DE PREVIDENCIA COMPLEMENTAR</t>
  </si>
  <si>
    <t>PREVINORTE</t>
  </si>
  <si>
    <t>00.571.135/0001-07</t>
  </si>
  <si>
    <t>VEXTY</t>
  </si>
  <si>
    <t>92.326.818/0001-17</t>
  </si>
  <si>
    <t>GERDAU - SOCIEDADE DE PREVIDENCIA PRIVADA</t>
  </si>
  <si>
    <t>GERDAU</t>
  </si>
  <si>
    <t>01.689.795/0001-50</t>
  </si>
  <si>
    <t>BRF PREVIDENCIA</t>
  </si>
  <si>
    <t>BRF PREVIDÊNCIA</t>
  </si>
  <si>
    <t>82.956.996/0001-78</t>
  </si>
  <si>
    <t>FUNDACAO CELESC DE SEGURIDADE SOCIAL</t>
  </si>
  <si>
    <t>CELOS</t>
  </si>
  <si>
    <t>00.384.261/0001-52</t>
  </si>
  <si>
    <t>ITAU FUNDO MULTIPATROCINADO</t>
  </si>
  <si>
    <t>IFM</t>
  </si>
  <si>
    <t>20.119.509/0001-65</t>
  </si>
  <si>
    <t>FUNDACAO LIBERTAS DE SEGURIDADE SOCIAL</t>
  </si>
  <si>
    <t>FUNDAÇÃO LIBERTAS</t>
  </si>
  <si>
    <t>10.679.245/0001-40</t>
  </si>
  <si>
    <t>EMBRAER PREV - SOCIEDADE DE PREVIDENCIA COMPLEMENTAR</t>
  </si>
  <si>
    <t>EMBRAER PREV</t>
  </si>
  <si>
    <t>68.687.185/0001-98</t>
  </si>
  <si>
    <t>SANTANDERPREVI - SOCIEDADE DE PREVIDENCIA PRIVADA</t>
  </si>
  <si>
    <t>SANTANDERPREVI</t>
  </si>
  <si>
    <t>53.710.968/0001-78</t>
  </si>
  <si>
    <t>PREVI-GM SOCIEDADE DE PREVIDENCIA PRIVADA</t>
  </si>
  <si>
    <t>PREVI-GM</t>
  </si>
  <si>
    <t>34.268.789/0001-88</t>
  </si>
  <si>
    <t>FUNDACAO ELETROBRAS DE SEGURIDADE SOCIAL ELETROS</t>
  </si>
  <si>
    <t>ELETROS</t>
  </si>
  <si>
    <t>30.658.868/0001-44</t>
  </si>
  <si>
    <t>FUNDACAO PREVIDENCIARIA IBM</t>
  </si>
  <si>
    <t>IBM</t>
  </si>
  <si>
    <t>32.500.613/0001-84</t>
  </si>
  <si>
    <t>CAIXA BENEFICENTE DOS EMPREGADOS DA COMPANHIA SIDERURGICA NACIONAL  - CBS</t>
  </si>
  <si>
    <t>CBS</t>
  </si>
  <si>
    <t>80.564.578/0001-00</t>
  </si>
  <si>
    <t>FUNDACAO ITAIPU BR DE PREVIDENCIA E ASSISTENCIA SOCIAL</t>
  </si>
  <si>
    <t>FIBRA</t>
  </si>
  <si>
    <t>90.884.412/0001-24</t>
  </si>
  <si>
    <t>FUNDACAO CEEE DE SEGURIDADE SOCIAL ELETROCEEE</t>
  </si>
  <si>
    <t>FAMILIA PREVIDENCIA</t>
  </si>
  <si>
    <t>07.200.006/0001-51</t>
  </si>
  <si>
    <t>QUANTA PREVIDENCIA COOPERATIVA</t>
  </si>
  <si>
    <t>QUANTA</t>
  </si>
  <si>
    <t>00.580.571/0001-42</t>
  </si>
  <si>
    <t>FUNDACAO BANCO CENTRAL DE PREVIDENCIA PRIVADA-CENTRUS</t>
  </si>
  <si>
    <t>CENTRUS</t>
  </si>
  <si>
    <t>92.811.959/0001-25</t>
  </si>
  <si>
    <t>FUNDACAO BANRISUL DE SEGURIDADE SOCIAL</t>
  </si>
  <si>
    <t>BANRISUL/FBSS</t>
  </si>
  <si>
    <t>07.273.170/0001-99</t>
  </si>
  <si>
    <t>CAIXA DE PREVIDENCIA DOS FUNCIONARIOS DO BANCO DO NORDESTE DO BRASIL - CAPEF</t>
  </si>
  <si>
    <t>CAPEF</t>
  </si>
  <si>
    <t>76.629.252/0001-46</t>
  </si>
  <si>
    <t>FUNBEP - FUNDO DE PENSAO MULTIPATROCINADO</t>
  </si>
  <si>
    <t>FUNBEP</t>
  </si>
  <si>
    <t>29.738.952/0001-99</t>
  </si>
  <si>
    <t>SERPROS FUNDO MULTIPATROCINADO</t>
  </si>
  <si>
    <t>SERPROS</t>
  </si>
  <si>
    <t>07.205.215/0001-98</t>
  </si>
  <si>
    <t>VISAO PREV SOCIEDADE DE PREVIDENCIA COMPLEMENTAR</t>
  </si>
  <si>
    <t>VISÃO PREV</t>
  </si>
  <si>
    <t>00.544.659/0001-09</t>
  </si>
  <si>
    <t>BB-PREVIDENCIA FUNDO DE PENSAO BANCO DO BRASIL</t>
  </si>
  <si>
    <t>BB PREVIDENCIA</t>
  </si>
  <si>
    <t>30.459.788/0001-60</t>
  </si>
  <si>
    <t>MULTIBRA FUNDO DE PENSAO</t>
  </si>
  <si>
    <t>MULTIBRA</t>
  </si>
  <si>
    <t>30.277.685/0001-89</t>
  </si>
  <si>
    <t>FUNDACAO REDE FERROVIARIA DE SEGURIDADE SOCIAL REFER</t>
  </si>
  <si>
    <t>REFER</t>
  </si>
  <si>
    <t>17.312.597/0001-02</t>
  </si>
  <si>
    <t>FUNDACAO DE PREVIDENCIA COMPLEMENTAR DO SERVIDOR PUBLICO FEDERAL DO PODER EXECUTIVO (FUNPRESP-EXE)</t>
  </si>
  <si>
    <t>FUNPRESP-EXE</t>
  </si>
  <si>
    <t>42.465.310/0001-21</t>
  </si>
  <si>
    <t>TELOS FUNDACAO EMBRATEL DE SEGURIDADE SOCIAL</t>
  </si>
  <si>
    <t>TELOS</t>
  </si>
  <si>
    <t>16.619.488/0001-70</t>
  </si>
  <si>
    <t>PREVIDENCIA USIMINAS</t>
  </si>
  <si>
    <t>PREVIDÊNCIA USIMINAS</t>
  </si>
  <si>
    <t>00.532.804/0001-31</t>
  </si>
  <si>
    <t>CERES - FUNDACAO DE SEGURIDADE SOCIAL</t>
  </si>
  <si>
    <t>CERES</t>
  </si>
  <si>
    <t>49.320.799/0001-92</t>
  </si>
  <si>
    <t>ECONOMUS INSTITUTO DE SEGURIDADE SOCIAL</t>
  </si>
  <si>
    <t>ECONOMUS</t>
  </si>
  <si>
    <t>67.846.188/0001-64</t>
  </si>
  <si>
    <t>MULTIPREV FUNDO MULTIPLO DE PENSAO</t>
  </si>
  <si>
    <t>MULTIPREV</t>
  </si>
  <si>
    <t>42.160.192/0001-43</t>
  </si>
  <si>
    <t>FUNDACAO CHESF DE ASSISTENCIA E SEGURIDADE SOCIAL FACHESF</t>
  </si>
  <si>
    <t>FACHESF</t>
  </si>
  <si>
    <t>07.110.214/0001-60</t>
  </si>
  <si>
    <t>FUNDACAO ATLANTICO DE SEGURIDADE SOCIAL</t>
  </si>
  <si>
    <t>FATL</t>
  </si>
  <si>
    <t>75.054.940/0001-62</t>
  </si>
  <si>
    <t>FUNDACAO COPEL DE PREVIDENCIA E ASSISTENCIA SOCIAL</t>
  </si>
  <si>
    <t>FUNDACAO COPEL</t>
  </si>
  <si>
    <t>00.397.695/0001-97</t>
  </si>
  <si>
    <t>FUNDACAO DE ASSISTENCIA E PREVIDENCIA SOCIAL DO BNDES - FAPES</t>
  </si>
  <si>
    <t>FAPES</t>
  </si>
  <si>
    <t>34.269.803/0001-68</t>
  </si>
  <si>
    <t>REAL GRANDEZA FUNDACAO DE PREVIDENCIA E ASSIST SOCIAL</t>
  </si>
  <si>
    <t>REAL GRANDEZA</t>
  </si>
  <si>
    <t>00.627.638/0001-57</t>
  </si>
  <si>
    <t>POSTALIS INSTITUTO DE PREVIDENCIA COMPLEMENTAR</t>
  </si>
  <si>
    <t>POSTALIS</t>
  </si>
  <si>
    <t>16.539.926/0001-90</t>
  </si>
  <si>
    <t>FUNDACAO FORLUMINAS DE SEGURIDADE SOCIAL FORLUZ</t>
  </si>
  <si>
    <t>FORLUZ</t>
  </si>
  <si>
    <t>00.493.916/0001-20</t>
  </si>
  <si>
    <t>FUNDACAO SISTEL DE SEGURIDADE SOCIAL</t>
  </si>
  <si>
    <t>SISTEL</t>
  </si>
  <si>
    <t>57.125.288/0001-48</t>
  </si>
  <si>
    <t>BANESPREV FUNDO BANESPA DE SEGURIDADE SOCIAL</t>
  </si>
  <si>
    <t>BANESPREV</t>
  </si>
  <si>
    <t>42.271.429/0001-63</t>
  </si>
  <si>
    <t>FUNDACAO VALE DO RIO DOCE DE SEGURIDADE SOCIAL VALIA</t>
  </si>
  <si>
    <t>VALIA</t>
  </si>
  <si>
    <t>61.155.248/0001-16</t>
  </si>
  <si>
    <t>FUNDACAO ITAU UNIBANCO - PREVIDENCIA COMPLEMENTAR</t>
  </si>
  <si>
    <t>ITAU UNIBANCO</t>
  </si>
  <si>
    <t>62.465.117/0001-06</t>
  </si>
  <si>
    <t>FUNDACAO CESP</t>
  </si>
  <si>
    <t>00.436.923/0001-90</t>
  </si>
  <si>
    <t>FUNDACAO DOS ECONOMIARIOS FEDERAIS FUNCEF</t>
  </si>
  <si>
    <t>FUNCEF</t>
  </si>
  <si>
    <t>34.053.942/0001-50</t>
  </si>
  <si>
    <t>FUNDACAO PETROBRAS DE SEGURIDADE SOCIAL PETROS</t>
  </si>
  <si>
    <t>PETROS</t>
  </si>
  <si>
    <t>33.754.482/0001-24</t>
  </si>
  <si>
    <t>CAIXA DE PREVIDENCIA DOS FUNCS DO BANCO DO BRASIL</t>
  </si>
  <si>
    <t>PREVI/BB</t>
  </si>
  <si>
    <t>Endereço Eletrônico da EFPC</t>
  </si>
  <si>
    <t>Número de Patrocinadores</t>
  </si>
  <si>
    <t>Número de planos</t>
  </si>
  <si>
    <t>Pensionistas</t>
  </si>
  <si>
    <t>Aposentados</t>
  </si>
  <si>
    <t>Participantes Ativos</t>
  </si>
  <si>
    <t>Resgates</t>
  </si>
  <si>
    <t>Benefícios</t>
  </si>
  <si>
    <t>Contibuições</t>
  </si>
  <si>
    <t>Ativo</t>
  </si>
  <si>
    <t>Patrocínio Predominante</t>
  </si>
  <si>
    <t>UF</t>
  </si>
  <si>
    <t>CNPJ</t>
  </si>
  <si>
    <t>Razão Social</t>
  </si>
  <si>
    <t>Nome da Entidade</t>
  </si>
  <si>
    <t>BANDEPREV</t>
  </si>
  <si>
    <t>BANESES</t>
  </si>
  <si>
    <t>CIBRIUS</t>
  </si>
  <si>
    <t>ENERPREV</t>
  </si>
  <si>
    <t>EQTPREV</t>
  </si>
  <si>
    <t>FUNCESP</t>
  </si>
  <si>
    <t>FUNDACAO CORSAN</t>
  </si>
  <si>
    <t>FUSAN</t>
  </si>
  <si>
    <t>FUSESC</t>
  </si>
  <si>
    <t>GEBSA-PREV</t>
  </si>
  <si>
    <t>INSTITUTO AMBEV</t>
  </si>
  <si>
    <t>JOHNSON</t>
  </si>
  <si>
    <t>MULTICOOP</t>
  </si>
  <si>
    <t>MULTIPLA</t>
  </si>
  <si>
    <t>PRECE</t>
  </si>
  <si>
    <t>PREVDOW</t>
  </si>
  <si>
    <t>PREVIG</t>
  </si>
  <si>
    <t>PREVIRB</t>
  </si>
  <si>
    <t>PREVI-SIEMENS</t>
  </si>
  <si>
    <t>SICOOB PREVI</t>
  </si>
  <si>
    <t>VIVA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</si>
</sst>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9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</font>
    <font>
      <sz val="11"/>
      <color rgb="FFFF0000"/>
      <name val="Calibri"/>
      <family val="2"/>
    </font>
    <font>
      <b/>
      <sz val="12"/>
      <name val="Calibri"/>
      <family val="2"/>
    </font>
    <font>
      <b/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theme="4" tint="0.79998168889431442"/>
      </patternFill>
    </fill>
    <fill>
      <patternFill patternType="solid">
        <fgColor theme="8" tint="0.59999389629810485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1" fillId="0" borderId="0"/>
  </cellStyleXfs>
  <cellXfs count="24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164" fontId="3" fillId="0" borderId="0" xfId="1" applyNumberFormat="1" applyFont="1" applyFill="1" applyBorder="1" applyAlignment="1">
      <alignment horizontal="center" vertical="center"/>
    </xf>
    <xf numFmtId="164" fontId="3" fillId="0" borderId="0" xfId="1" applyNumberFormat="1" applyFont="1" applyFill="1" applyBorder="1" applyAlignment="1"/>
    <xf numFmtId="43" fontId="3" fillId="0" borderId="0" xfId="1" applyFont="1" applyFill="1" applyBorder="1" applyAlignment="1">
      <alignment horizontal="right"/>
    </xf>
    <xf numFmtId="0" fontId="3" fillId="0" borderId="0" xfId="0" applyFont="1" applyAlignment="1">
      <alignment horizontal="right"/>
    </xf>
    <xf numFmtId="0" fontId="4" fillId="0" borderId="0" xfId="2" applyFont="1"/>
    <xf numFmtId="0" fontId="5" fillId="0" borderId="0" xfId="0" applyFont="1"/>
    <xf numFmtId="0" fontId="3" fillId="2" borderId="0" xfId="1" applyNumberFormat="1" applyFont="1" applyFill="1" applyBorder="1" applyAlignment="1">
      <alignment horizontal="center" vertical="center"/>
    </xf>
    <xf numFmtId="164" fontId="3" fillId="2" borderId="0" xfId="1" applyNumberFormat="1" applyFont="1" applyFill="1" applyBorder="1" applyAlignment="1"/>
    <xf numFmtId="43" fontId="3" fillId="2" borderId="0" xfId="1" applyFont="1" applyFill="1" applyBorder="1" applyAlignment="1">
      <alignment horizontal="right"/>
    </xf>
    <xf numFmtId="43" fontId="3" fillId="2" borderId="0" xfId="1" applyFont="1" applyFill="1" applyBorder="1" applyAlignment="1"/>
    <xf numFmtId="0" fontId="3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wrapText="1"/>
    </xf>
    <xf numFmtId="0" fontId="6" fillId="0" borderId="0" xfId="0" applyFont="1"/>
    <xf numFmtId="0" fontId="3" fillId="0" borderId="0" xfId="0" applyFont="1" applyAlignment="1">
      <alignment vertical="center"/>
    </xf>
    <xf numFmtId="164" fontId="7" fillId="3" borderId="0" xfId="1" applyNumberFormat="1" applyFont="1" applyFill="1" applyBorder="1" applyAlignment="1">
      <alignment horizontal="center" vertical="center" wrapText="1"/>
    </xf>
    <xf numFmtId="164" fontId="7" fillId="3" borderId="0" xfId="1" applyNumberFormat="1" applyFont="1" applyFill="1" applyBorder="1" applyAlignment="1">
      <alignment horizontal="center" vertical="center"/>
    </xf>
    <xf numFmtId="43" fontId="7" fillId="3" borderId="0" xfId="1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8" fillId="4" borderId="0" xfId="2" applyFont="1" applyFill="1" applyAlignment="1">
      <alignment horizontal="center" vertical="center"/>
    </xf>
  </cellXfs>
  <cellStyles count="3">
    <cellStyle name="Normal" xfId="0" builtinId="0"/>
    <cellStyle name="Normal 2" xfId="2" xr:uid="{510B1791-0731-48A0-8EF1-DEFAC0FEE2A4}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Eldimara\RGPC\RGPC_2024\1&#186;%20trim_2024\Dados%20por%20Entidade_03.24.xlsx" TargetMode="External"/><Relationship Id="rId1" Type="http://schemas.openxmlformats.org/officeDocument/2006/relationships/externalLinkPath" Target="/Eldimara/RGPC/RGPC_2024/1&#186;%20trim_2024/Dados%20por%20Entidade_03.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Eldimara\RGPC\RGPC_2024\2&#186;%20trim_2024\Consolidados%20-%20dados%20por%20EFPC.xlsx" TargetMode="External"/><Relationship Id="rId1" Type="http://schemas.openxmlformats.org/officeDocument/2006/relationships/externalLinkPath" Target="Consolidados%20-%20dados%20por%20EFPC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Eldimara\RGPC\RGPC_2024\2&#186;%20trim_2024\Consolidados%20-%20Comparativo(17).xlsx" TargetMode="External"/><Relationship Id="rId1" Type="http://schemas.openxmlformats.org/officeDocument/2006/relationships/externalLinkPath" Target="Consolidados%20-%20Comparativo(17)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Eldimara\RGPC\RGPC_2024\2&#186;%20trim_2024\Base%20Cadastral%20Entidades(09.10).xlsx" TargetMode="External"/><Relationship Id="rId1" Type="http://schemas.openxmlformats.org/officeDocument/2006/relationships/externalLinkPath" Target="Base%20Cadastral%20Entidades(09.10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_EAPC e Seguradoras"/>
      <sheetName val="Dados_EFPC"/>
    </sheetNames>
    <sheetDataSet>
      <sheetData sheetId="0"/>
      <sheetData sheetId="1">
        <row r="1">
          <cell r="A1" t="str">
            <v>Nome da Entidade</v>
          </cell>
          <cell r="B1" t="str">
            <v>Razão Social</v>
          </cell>
          <cell r="C1" t="str">
            <v>CNPJ</v>
          </cell>
          <cell r="D1" t="str">
            <v>UF</v>
          </cell>
          <cell r="E1" t="str">
            <v>Patrocínio Predominante</v>
          </cell>
          <cell r="F1" t="str">
            <v>Ativo</v>
          </cell>
          <cell r="G1" t="str">
            <v>Contibuições</v>
          </cell>
          <cell r="H1" t="str">
            <v>Benefícios</v>
          </cell>
          <cell r="I1" t="str">
            <v>Resgates</v>
          </cell>
          <cell r="J1" t="str">
            <v>Participantes Ativos</v>
          </cell>
          <cell r="K1" t="str">
            <v>Aposentados</v>
          </cell>
          <cell r="L1" t="str">
            <v>Pensionistas</v>
          </cell>
          <cell r="M1" t="str">
            <v>Número de planos</v>
          </cell>
          <cell r="N1" t="str">
            <v>Número de Patrocinadores</v>
          </cell>
          <cell r="O1" t="str">
            <v>Endereço Eletrônico da EFPC</v>
          </cell>
        </row>
        <row r="2">
          <cell r="A2" t="str">
            <v>PREVI/BB</v>
          </cell>
          <cell r="B2" t="str">
            <v>CAIXA DE PREVIDENCIA DOS FUNCS DO BANCO DO BRASIL</v>
          </cell>
          <cell r="C2" t="str">
            <v>33.754.482/0001-24</v>
          </cell>
          <cell r="D2" t="str">
            <v>RJ</v>
          </cell>
          <cell r="E2" t="str">
            <v>Público</v>
          </cell>
          <cell r="F2">
            <v>281734287316.06</v>
          </cell>
          <cell r="G2">
            <v>970907971.1099999</v>
          </cell>
          <cell r="H2">
            <v>4259531297.0600004</v>
          </cell>
          <cell r="I2">
            <v>60296940</v>
          </cell>
          <cell r="J2">
            <v>84046</v>
          </cell>
          <cell r="K2">
            <v>84214</v>
          </cell>
          <cell r="L2">
            <v>24522</v>
          </cell>
          <cell r="M2">
            <v>4</v>
          </cell>
          <cell r="N2">
            <v>3</v>
          </cell>
          <cell r="O2" t="str">
            <v>http://www.previ.com.br</v>
          </cell>
        </row>
        <row r="3">
          <cell r="A3" t="str">
            <v>PETROS</v>
          </cell>
          <cell r="B3" t="str">
            <v>FUNDACAO PETROBRAS DE SEGURIDADE SOCIAL PETROS</v>
          </cell>
          <cell r="C3" t="str">
            <v>34.053.942/0001-50</v>
          </cell>
          <cell r="D3" t="str">
            <v>RJ</v>
          </cell>
          <cell r="E3" t="str">
            <v>Público</v>
          </cell>
          <cell r="F3">
            <v>132216011232.94</v>
          </cell>
          <cell r="G3">
            <v>2083160709.28</v>
          </cell>
          <cell r="H3">
            <v>2559177476.2400002</v>
          </cell>
          <cell r="I3">
            <v>207552111.47</v>
          </cell>
          <cell r="J3">
            <v>50676</v>
          </cell>
          <cell r="K3">
            <v>58603</v>
          </cell>
          <cell r="L3">
            <v>20374</v>
          </cell>
          <cell r="M3">
            <v>37</v>
          </cell>
          <cell r="N3">
            <v>55</v>
          </cell>
          <cell r="O3" t="str">
            <v>http://www.petros.com.br</v>
          </cell>
        </row>
        <row r="4">
          <cell r="A4" t="str">
            <v>FUNCEF</v>
          </cell>
          <cell r="B4" t="str">
            <v>FUNDACAO DOS ECONOMIARIOS FEDERAIS FUNCEF</v>
          </cell>
          <cell r="C4" t="str">
            <v>00.436.923/0001-90</v>
          </cell>
          <cell r="D4" t="str">
            <v>DF</v>
          </cell>
          <cell r="E4" t="str">
            <v>Público</v>
          </cell>
          <cell r="F4">
            <v>116818617338.57001</v>
          </cell>
          <cell r="G4">
            <v>1157023597.28</v>
          </cell>
          <cell r="H4">
            <v>1604311662.46</v>
          </cell>
          <cell r="I4">
            <v>34698727.859999999</v>
          </cell>
          <cell r="J4">
            <v>86471</v>
          </cell>
          <cell r="K4">
            <v>44923</v>
          </cell>
          <cell r="L4">
            <v>8439</v>
          </cell>
          <cell r="M4">
            <v>3</v>
          </cell>
          <cell r="N4">
            <v>2</v>
          </cell>
          <cell r="O4" t="str">
            <v>http://www.funcef.com.br</v>
          </cell>
        </row>
        <row r="5">
          <cell r="A5" t="str">
            <v>VIVEST</v>
          </cell>
          <cell r="B5" t="str">
            <v>FUNDACAO CESP</v>
          </cell>
          <cell r="C5" t="str">
            <v>62.465.117/0001-06</v>
          </cell>
          <cell r="D5" t="str">
            <v>SP</v>
          </cell>
          <cell r="E5" t="str">
            <v>Privado</v>
          </cell>
          <cell r="F5">
            <v>48847078441.699997</v>
          </cell>
          <cell r="G5">
            <v>122276227.13999999</v>
          </cell>
          <cell r="H5">
            <v>1089690023.5599999</v>
          </cell>
          <cell r="I5">
            <v>12525228.699999999</v>
          </cell>
          <cell r="J5">
            <v>21849</v>
          </cell>
          <cell r="K5">
            <v>26225</v>
          </cell>
          <cell r="L5">
            <v>7455</v>
          </cell>
          <cell r="M5">
            <v>26</v>
          </cell>
          <cell r="N5">
            <v>24</v>
          </cell>
          <cell r="O5" t="str">
            <v>vivest.com.br</v>
          </cell>
        </row>
        <row r="6">
          <cell r="A6" t="str">
            <v>ITAU UNIBANCO</v>
          </cell>
          <cell r="B6" t="str">
            <v>FUNDACAO ITAU UNIBANCO - PREVIDENCIA COMPLEMENTAR</v>
          </cell>
          <cell r="C6" t="str">
            <v>61.155.248/0001-16</v>
          </cell>
          <cell r="D6" t="str">
            <v>SP</v>
          </cell>
          <cell r="E6" t="str">
            <v>Privado</v>
          </cell>
          <cell r="F6">
            <v>33226942684.029999</v>
          </cell>
          <cell r="G6">
            <v>98883722.939999998</v>
          </cell>
          <cell r="H6">
            <v>466369472.64000005</v>
          </cell>
          <cell r="I6">
            <v>4594535.72</v>
          </cell>
          <cell r="J6">
            <v>24401</v>
          </cell>
          <cell r="K6">
            <v>24794</v>
          </cell>
          <cell r="L6">
            <v>1691</v>
          </cell>
          <cell r="M6">
            <v>17</v>
          </cell>
          <cell r="N6">
            <v>40</v>
          </cell>
          <cell r="O6" t="str">
            <v>WW.FUNDACAOITAUUNIBANCO.COM.BR</v>
          </cell>
        </row>
        <row r="7">
          <cell r="A7" t="str">
            <v>VALIA</v>
          </cell>
          <cell r="B7" t="str">
            <v>FUNDACAO VALE DO RIO DOCE DE SEGURIDADE SOCIAL VALIA</v>
          </cell>
          <cell r="C7" t="str">
            <v>42.271.429/0001-63</v>
          </cell>
          <cell r="D7" t="str">
            <v>RJ</v>
          </cell>
          <cell r="E7" t="str">
            <v>Privado</v>
          </cell>
          <cell r="F7">
            <v>30628028344.549999</v>
          </cell>
          <cell r="G7">
            <v>186636213.81</v>
          </cell>
          <cell r="H7">
            <v>408112281.10000002</v>
          </cell>
          <cell r="I7">
            <v>11353541.869999999</v>
          </cell>
          <cell r="J7">
            <v>112537</v>
          </cell>
          <cell r="K7">
            <v>16971</v>
          </cell>
          <cell r="L7">
            <v>9455</v>
          </cell>
          <cell r="M7">
            <v>10</v>
          </cell>
          <cell r="N7">
            <v>58</v>
          </cell>
          <cell r="O7" t="str">
            <v>http://www.valia.com.br</v>
          </cell>
        </row>
        <row r="8">
          <cell r="A8" t="str">
            <v>BANESPREV</v>
          </cell>
          <cell r="B8" t="str">
            <v>BANESPREV FUNDO BANESPA DE SEGURIDADE SOCIAL</v>
          </cell>
          <cell r="C8" t="str">
            <v>57.125.288/0001-48</v>
          </cell>
          <cell r="D8" t="str">
            <v>SP</v>
          </cell>
          <cell r="E8" t="str">
            <v>Privado</v>
          </cell>
          <cell r="F8">
            <v>29147632874.34</v>
          </cell>
          <cell r="G8">
            <v>21394699.649999999</v>
          </cell>
          <cell r="H8">
            <v>609489347.48000002</v>
          </cell>
          <cell r="I8">
            <v>7205160.6600000001</v>
          </cell>
          <cell r="J8">
            <v>3489</v>
          </cell>
          <cell r="K8">
            <v>20550</v>
          </cell>
          <cell r="L8">
            <v>4272</v>
          </cell>
          <cell r="M8">
            <v>13</v>
          </cell>
          <cell r="N8">
            <v>16</v>
          </cell>
          <cell r="O8" t="str">
            <v>http://www.banesprev.com.br</v>
          </cell>
        </row>
        <row r="9">
          <cell r="A9" t="str">
            <v>SISTEL</v>
          </cell>
          <cell r="B9" t="str">
            <v>FUNDACAO SISTEL DE SEGURIDADE SOCIAL</v>
          </cell>
          <cell r="C9" t="str">
            <v>00.493.916/0001-20</v>
          </cell>
          <cell r="D9" t="str">
            <v>DF</v>
          </cell>
          <cell r="E9" t="str">
            <v>Privado</v>
          </cell>
          <cell r="F9">
            <v>22796654083.970001</v>
          </cell>
          <cell r="G9">
            <v>35370085.210000001</v>
          </cell>
          <cell r="H9">
            <v>323653664.24000001</v>
          </cell>
          <cell r="I9">
            <v>13640124.82</v>
          </cell>
          <cell r="J9">
            <v>1773</v>
          </cell>
          <cell r="K9">
            <v>14627</v>
          </cell>
          <cell r="L9">
            <v>6662</v>
          </cell>
          <cell r="M9">
            <v>8</v>
          </cell>
          <cell r="N9">
            <v>9</v>
          </cell>
          <cell r="O9" t="str">
            <v>http://www.sistel.com.br</v>
          </cell>
        </row>
        <row r="10">
          <cell r="A10" t="str">
            <v>FORLUZ</v>
          </cell>
          <cell r="B10" t="str">
            <v>FUNDACAO FORLUMINAS DE SEGURIDADE SOCIAL FORLUZ</v>
          </cell>
          <cell r="C10" t="str">
            <v>16.539.926/0001-90</v>
          </cell>
          <cell r="D10" t="str">
            <v>MG</v>
          </cell>
          <cell r="E10" t="str">
            <v>Público</v>
          </cell>
          <cell r="F10">
            <v>21360848218.450001</v>
          </cell>
          <cell r="G10">
            <v>60434848.690000005</v>
          </cell>
          <cell r="H10">
            <v>415147502.56999999</v>
          </cell>
          <cell r="I10">
            <v>11232659.060000001</v>
          </cell>
          <cell r="J10">
            <v>6435</v>
          </cell>
          <cell r="K10">
            <v>13277</v>
          </cell>
          <cell r="L10">
            <v>3413</v>
          </cell>
          <cell r="M10">
            <v>3</v>
          </cell>
          <cell r="N10">
            <v>27</v>
          </cell>
          <cell r="O10" t="str">
            <v>https://institucional.forluz.org.br/</v>
          </cell>
        </row>
        <row r="11">
          <cell r="A11" t="str">
            <v>POSTALIS</v>
          </cell>
          <cell r="B11" t="str">
            <v>POSTALIS INSTITUTO DE PREVIDENCIA COMPLEMENTAR</v>
          </cell>
          <cell r="C11" t="str">
            <v>00.627.638/0001-57</v>
          </cell>
          <cell r="D11" t="str">
            <v>DF</v>
          </cell>
          <cell r="E11" t="str">
            <v>Público</v>
          </cell>
          <cell r="F11">
            <v>20777086293.810001</v>
          </cell>
          <cell r="G11">
            <v>362897522.56</v>
          </cell>
          <cell r="H11">
            <v>299027344.15000004</v>
          </cell>
          <cell r="I11">
            <v>29446741.190000001</v>
          </cell>
          <cell r="J11">
            <v>137572</v>
          </cell>
          <cell r="K11">
            <v>36397</v>
          </cell>
          <cell r="L11">
            <v>11878</v>
          </cell>
          <cell r="M11">
            <v>2</v>
          </cell>
          <cell r="N11">
            <v>2</v>
          </cell>
          <cell r="O11" t="str">
            <v>http://www.postalis.org.br</v>
          </cell>
        </row>
        <row r="12">
          <cell r="A12" t="str">
            <v>REAL GRANDEZA</v>
          </cell>
          <cell r="B12" t="str">
            <v>REAL GRANDEZA FUNDACAO DE PREVIDENCIA E ASSIST SOCIAL</v>
          </cell>
          <cell r="C12" t="str">
            <v>34.269.803/0001-68</v>
          </cell>
          <cell r="D12" t="str">
            <v>RJ</v>
          </cell>
          <cell r="E12" t="str">
            <v>Público</v>
          </cell>
          <cell r="F12">
            <v>18764963535.349998</v>
          </cell>
          <cell r="G12">
            <v>40256977.939999998</v>
          </cell>
          <cell r="H12">
            <v>397021371.64999998</v>
          </cell>
          <cell r="I12">
            <v>1134480.72</v>
          </cell>
          <cell r="J12">
            <v>2812</v>
          </cell>
          <cell r="K12">
            <v>7414</v>
          </cell>
          <cell r="L12">
            <v>2223</v>
          </cell>
          <cell r="M12">
            <v>5</v>
          </cell>
          <cell r="N12">
            <v>10</v>
          </cell>
          <cell r="O12" t="str">
            <v>https://www.frg.com.br/</v>
          </cell>
        </row>
        <row r="13">
          <cell r="A13" t="str">
            <v>FAPES</v>
          </cell>
          <cell r="B13" t="str">
            <v>FUNDACAO DE ASSISTENCIA E PREVIDENCIA SOCIAL DO BNDES - FAPES</v>
          </cell>
          <cell r="C13" t="str">
            <v>00.397.695/0001-97</v>
          </cell>
          <cell r="D13" t="str">
            <v>RJ</v>
          </cell>
          <cell r="E13" t="str">
            <v>Público</v>
          </cell>
          <cell r="F13">
            <v>16649675193.129999</v>
          </cell>
          <cell r="G13">
            <v>147639709.99000001</v>
          </cell>
          <cell r="H13">
            <v>307517009.55000001</v>
          </cell>
          <cell r="I13">
            <v>166944.60999999999</v>
          </cell>
          <cell r="J13">
            <v>2777</v>
          </cell>
          <cell r="K13">
            <v>1844</v>
          </cell>
          <cell r="L13">
            <v>461</v>
          </cell>
          <cell r="M13">
            <v>5</v>
          </cell>
          <cell r="N13">
            <v>4</v>
          </cell>
          <cell r="O13" t="str">
            <v>http://www.fapes.com.br</v>
          </cell>
        </row>
        <row r="14">
          <cell r="A14" t="str">
            <v>FUNDACAO COPEL</v>
          </cell>
          <cell r="B14" t="str">
            <v>FUNDACAO COPEL DE PREVIDENCIA E ASSISTENCIA SOCIAL</v>
          </cell>
          <cell r="C14" t="str">
            <v>75.054.940/0001-62</v>
          </cell>
          <cell r="D14" t="str">
            <v>PR</v>
          </cell>
          <cell r="E14" t="str">
            <v>Público</v>
          </cell>
          <cell r="F14">
            <v>14597232587.780001</v>
          </cell>
          <cell r="G14">
            <v>53541869.369999997</v>
          </cell>
          <cell r="H14">
            <v>222937312.43000001</v>
          </cell>
          <cell r="I14">
            <v>5227900.4000000004</v>
          </cell>
          <cell r="J14">
            <v>11753</v>
          </cell>
          <cell r="K14">
            <v>7867</v>
          </cell>
          <cell r="L14">
            <v>1963</v>
          </cell>
          <cell r="M14">
            <v>5</v>
          </cell>
          <cell r="N14">
            <v>14</v>
          </cell>
          <cell r="O14" t="str">
            <v>FCOPEL.ORG.BR</v>
          </cell>
        </row>
        <row r="15">
          <cell r="A15" t="str">
            <v>FATL</v>
          </cell>
          <cell r="B15" t="str">
            <v>FUNDACAO ATLANTICO DE SEGURIDADE SOCIAL</v>
          </cell>
          <cell r="C15" t="str">
            <v>07.110.214/0001-60</v>
          </cell>
          <cell r="D15" t="str">
            <v>RJ</v>
          </cell>
          <cell r="E15" t="str">
            <v>Privado</v>
          </cell>
          <cell r="F15">
            <v>13308673443.51</v>
          </cell>
          <cell r="G15">
            <v>8845974.1799999997</v>
          </cell>
          <cell r="H15">
            <v>198853737.27000001</v>
          </cell>
          <cell r="I15">
            <v>48764200.409999996</v>
          </cell>
          <cell r="J15">
            <v>7764</v>
          </cell>
          <cell r="K15">
            <v>13007</v>
          </cell>
          <cell r="L15">
            <v>2195</v>
          </cell>
          <cell r="M15">
            <v>6</v>
          </cell>
          <cell r="N15">
            <v>11</v>
          </cell>
          <cell r="O15" t="str">
            <v>https://www.fundacaoatlantico.com.br/</v>
          </cell>
        </row>
        <row r="16">
          <cell r="A16" t="str">
            <v>FACHESF</v>
          </cell>
          <cell r="B16" t="str">
            <v>FUNDACAO CHESF DE ASSISTENCIA E SEGURIDADE SOCIAL FACHESF</v>
          </cell>
          <cell r="C16" t="str">
            <v>42.160.192/0001-43</v>
          </cell>
          <cell r="D16" t="str">
            <v>PE</v>
          </cell>
          <cell r="E16" t="str">
            <v>Público</v>
          </cell>
          <cell r="F16">
            <v>12330298268.07</v>
          </cell>
          <cell r="G16">
            <v>46248094.829999998</v>
          </cell>
          <cell r="H16">
            <v>245399254.55000001</v>
          </cell>
          <cell r="I16">
            <v>36301354.259999998</v>
          </cell>
          <cell r="J16">
            <v>7371</v>
          </cell>
          <cell r="K16">
            <v>7649</v>
          </cell>
          <cell r="L16">
            <v>3017</v>
          </cell>
          <cell r="M16">
            <v>6</v>
          </cell>
          <cell r="N16">
            <v>3</v>
          </cell>
          <cell r="O16" t="str">
            <v>http://www.fachesf.com.br</v>
          </cell>
        </row>
        <row r="17">
          <cell r="A17" t="str">
            <v>MULTIPREV</v>
          </cell>
          <cell r="B17" t="str">
            <v>MULTIPREV FUNDO MULTIPLO DE PENSAO</v>
          </cell>
          <cell r="C17" t="str">
            <v>67.846.188/0001-64</v>
          </cell>
          <cell r="D17" t="str">
            <v>SP</v>
          </cell>
          <cell r="E17" t="str">
            <v>Privado</v>
          </cell>
          <cell r="F17">
            <v>11781799874.26</v>
          </cell>
          <cell r="G17">
            <v>162181475.69</v>
          </cell>
          <cell r="H17">
            <v>81800933.200000003</v>
          </cell>
          <cell r="I17">
            <v>43735014.450000003</v>
          </cell>
          <cell r="J17">
            <v>66779</v>
          </cell>
          <cell r="K17">
            <v>4013</v>
          </cell>
          <cell r="L17">
            <v>389</v>
          </cell>
          <cell r="M17">
            <v>94</v>
          </cell>
          <cell r="N17">
            <v>156</v>
          </cell>
          <cell r="O17" t="str">
            <v>https://www.metlife.com.br</v>
          </cell>
        </row>
        <row r="18">
          <cell r="A18" t="str">
            <v>CERES</v>
          </cell>
          <cell r="B18" t="str">
            <v>CERES - FUNDACAO DE SEGURIDADE SOCIAL</v>
          </cell>
          <cell r="C18" t="str">
            <v>00.532.804/0001-31</v>
          </cell>
          <cell r="D18" t="str">
            <v>DF</v>
          </cell>
          <cell r="E18" t="str">
            <v>Público</v>
          </cell>
          <cell r="F18">
            <v>11383043825.959999</v>
          </cell>
          <cell r="G18">
            <v>76500347.310000002</v>
          </cell>
          <cell r="H18">
            <v>136729627.84</v>
          </cell>
          <cell r="I18">
            <v>273343.82</v>
          </cell>
          <cell r="J18">
            <v>12677</v>
          </cell>
          <cell r="K18">
            <v>7431</v>
          </cell>
          <cell r="L18">
            <v>2253</v>
          </cell>
          <cell r="M18">
            <v>18</v>
          </cell>
          <cell r="N18">
            <v>10</v>
          </cell>
          <cell r="O18" t="str">
            <v>http://www.ceres.org.br</v>
          </cell>
        </row>
        <row r="19">
          <cell r="A19" t="str">
            <v>ECONOMUS</v>
          </cell>
          <cell r="B19" t="str">
            <v>ECONOMUS INSTITUTO DE SEGURIDADE SOCIAL</v>
          </cell>
          <cell r="C19" t="str">
            <v>49.320.799/0001-92</v>
          </cell>
          <cell r="D19" t="str">
            <v>SP</v>
          </cell>
          <cell r="E19" t="str">
            <v>Público</v>
          </cell>
          <cell r="F19">
            <v>11286268685.190001</v>
          </cell>
          <cell r="G19">
            <v>94244396.920000002</v>
          </cell>
          <cell r="H19">
            <v>205341008.69</v>
          </cell>
          <cell r="I19">
            <v>402365.53</v>
          </cell>
          <cell r="J19">
            <v>8293</v>
          </cell>
          <cell r="K19">
            <v>9153</v>
          </cell>
          <cell r="L19">
            <v>910</v>
          </cell>
          <cell r="M19">
            <v>5</v>
          </cell>
          <cell r="N19">
            <v>3</v>
          </cell>
          <cell r="O19" t="str">
            <v>http://www.economus.com.br</v>
          </cell>
        </row>
        <row r="20">
          <cell r="A20" t="str">
            <v>PREVIDÊNCIA USIMINAS</v>
          </cell>
          <cell r="B20" t="str">
            <v>PREVIDENCIA USIMINAS</v>
          </cell>
          <cell r="C20" t="str">
            <v>16.619.488/0001-70</v>
          </cell>
          <cell r="D20" t="str">
            <v>MG</v>
          </cell>
          <cell r="E20" t="str">
            <v>Privado</v>
          </cell>
          <cell r="F20">
            <v>10633210656.709999</v>
          </cell>
          <cell r="G20">
            <v>23469997.490000002</v>
          </cell>
          <cell r="H20">
            <v>197561304.34999999</v>
          </cell>
          <cell r="I20">
            <v>11718212.109999999</v>
          </cell>
          <cell r="J20">
            <v>15892</v>
          </cell>
          <cell r="K20">
            <v>13821</v>
          </cell>
          <cell r="L20">
            <v>5950</v>
          </cell>
          <cell r="M20">
            <v>4</v>
          </cell>
          <cell r="N20">
            <v>13</v>
          </cell>
          <cell r="O20" t="str">
            <v>http://www.previdenciausiminas.com</v>
          </cell>
        </row>
        <row r="21">
          <cell r="A21" t="str">
            <v>TELOS</v>
          </cell>
          <cell r="B21" t="str">
            <v>TELOS FUNDACAO EMBRATEL DE SEGURIDADE SOCIAL</v>
          </cell>
          <cell r="C21" t="str">
            <v>42.465.310/0001-21</v>
          </cell>
          <cell r="D21" t="str">
            <v>RJ</v>
          </cell>
          <cell r="E21" t="str">
            <v>Privado</v>
          </cell>
          <cell r="F21">
            <v>10234228415.59</v>
          </cell>
          <cell r="G21">
            <v>21701394</v>
          </cell>
          <cell r="H21">
            <v>167775183.22</v>
          </cell>
          <cell r="I21">
            <v>7977145.3700000001</v>
          </cell>
          <cell r="J21">
            <v>7341</v>
          </cell>
          <cell r="K21">
            <v>5894</v>
          </cell>
          <cell r="L21">
            <v>1370</v>
          </cell>
          <cell r="M21">
            <v>3</v>
          </cell>
          <cell r="N21">
            <v>8</v>
          </cell>
          <cell r="O21" t="str">
            <v>http://www.fundacaotelos.com.br</v>
          </cell>
        </row>
        <row r="22">
          <cell r="A22" t="str">
            <v>REFER</v>
          </cell>
          <cell r="B22" t="str">
            <v>FUNDACAO REDE FERROVIARIA DE SEGURIDADE SOCIAL REFER</v>
          </cell>
          <cell r="C22" t="str">
            <v>30.277.685/0001-89</v>
          </cell>
          <cell r="D22" t="str">
            <v>RJ</v>
          </cell>
          <cell r="E22" t="str">
            <v>Público</v>
          </cell>
          <cell r="F22">
            <v>10178902660.66</v>
          </cell>
          <cell r="G22">
            <v>8227132.9900000002</v>
          </cell>
          <cell r="H22">
            <v>143762082.14000002</v>
          </cell>
          <cell r="I22">
            <v>2590304.7200000002</v>
          </cell>
          <cell r="J22">
            <v>2729</v>
          </cell>
          <cell r="K22">
            <v>10796</v>
          </cell>
          <cell r="L22">
            <v>11069</v>
          </cell>
          <cell r="M22">
            <v>8</v>
          </cell>
          <cell r="N22">
            <v>10</v>
          </cell>
          <cell r="O22" t="str">
            <v>WWW.REFER.COM.BR</v>
          </cell>
        </row>
        <row r="23">
          <cell r="A23" t="str">
            <v>MULTIBRA</v>
          </cell>
          <cell r="B23" t="str">
            <v>MULTIBRA FUNDO DE PENSAO</v>
          </cell>
          <cell r="C23" t="str">
            <v>30.459.788/0001-60</v>
          </cell>
          <cell r="D23" t="str">
            <v>SP</v>
          </cell>
          <cell r="E23" t="str">
            <v>Privado</v>
          </cell>
          <cell r="F23">
            <v>9819281716.8099995</v>
          </cell>
          <cell r="G23">
            <v>88674008.120000005</v>
          </cell>
          <cell r="H23">
            <v>144163255.95999998</v>
          </cell>
          <cell r="I23">
            <v>62831238.240000002</v>
          </cell>
          <cell r="J23">
            <v>46281</v>
          </cell>
          <cell r="K23">
            <v>5965</v>
          </cell>
          <cell r="L23">
            <v>2535</v>
          </cell>
          <cell r="M23">
            <v>118</v>
          </cell>
          <cell r="N23">
            <v>167</v>
          </cell>
          <cell r="O23" t="str">
            <v>https://energisaprev.com.br/</v>
          </cell>
        </row>
        <row r="24">
          <cell r="A24" t="str">
            <v>FUNPRESP-EXE</v>
          </cell>
          <cell r="B24" t="str">
            <v>FUNDACAO DE PREVIDENCIA COMPLEMENTAR DO SERVIDOR PUBLICO FEDERAL DO PODER EXECUTIVO (FUNPRESP-EXE)</v>
          </cell>
          <cell r="C24" t="str">
            <v>17.312.597/0001-02</v>
          </cell>
          <cell r="D24" t="str">
            <v>DF</v>
          </cell>
          <cell r="E24" t="str">
            <v>Público</v>
          </cell>
          <cell r="F24">
            <v>9758633516.2999992</v>
          </cell>
          <cell r="G24">
            <v>413549286.22000003</v>
          </cell>
          <cell r="H24">
            <v>16419864.9</v>
          </cell>
          <cell r="I24">
            <v>1939944.63</v>
          </cell>
          <cell r="J24">
            <v>117718</v>
          </cell>
          <cell r="K24">
            <v>99</v>
          </cell>
          <cell r="L24">
            <v>223</v>
          </cell>
          <cell r="M24">
            <v>2</v>
          </cell>
          <cell r="N24">
            <v>205</v>
          </cell>
          <cell r="O24" t="str">
            <v>https://www.funpresp.com.br/portal/</v>
          </cell>
        </row>
        <row r="25">
          <cell r="A25" t="str">
            <v>BB PREVIDENCIA</v>
          </cell>
          <cell r="B25" t="str">
            <v>BB-PREVIDENCIA FUNDO DE PENSAO BANCO DO BRASIL</v>
          </cell>
          <cell r="C25" t="str">
            <v>00.544.659/0001-09</v>
          </cell>
          <cell r="D25" t="str">
            <v>DF</v>
          </cell>
          <cell r="E25" t="str">
            <v>Privado</v>
          </cell>
          <cell r="F25">
            <v>9077767258.1800003</v>
          </cell>
          <cell r="G25">
            <v>118674432.25</v>
          </cell>
          <cell r="H25">
            <v>100061728.75</v>
          </cell>
          <cell r="I25">
            <v>68332212.5</v>
          </cell>
          <cell r="J25">
            <v>234353</v>
          </cell>
          <cell r="K25">
            <v>3387</v>
          </cell>
          <cell r="L25">
            <v>946</v>
          </cell>
          <cell r="M25">
            <v>43</v>
          </cell>
          <cell r="N25">
            <v>265</v>
          </cell>
          <cell r="O25" t="str">
            <v>https://bbprevidencia.com.br/</v>
          </cell>
        </row>
        <row r="26">
          <cell r="A26" t="str">
            <v>SERPROS</v>
          </cell>
          <cell r="B26" t="str">
            <v>SERPROS FUNDO MULTIPATROCINADO</v>
          </cell>
          <cell r="C26" t="str">
            <v>29.738.952/0001-99</v>
          </cell>
          <cell r="D26" t="str">
            <v>DF</v>
          </cell>
          <cell r="E26" t="str">
            <v>Público</v>
          </cell>
          <cell r="F26">
            <v>8411026243.6700001</v>
          </cell>
          <cell r="G26">
            <v>62718390.5</v>
          </cell>
          <cell r="H26">
            <v>94495949.189999998</v>
          </cell>
          <cell r="I26">
            <v>3742301.88</v>
          </cell>
          <cell r="J26">
            <v>6954</v>
          </cell>
          <cell r="K26">
            <v>4795</v>
          </cell>
          <cell r="L26">
            <v>1002</v>
          </cell>
          <cell r="M26">
            <v>3</v>
          </cell>
          <cell r="N26">
            <v>2</v>
          </cell>
          <cell r="O26" t="str">
            <v>https://serpros.com.br/tag/serpros-fundo-multipatrocinado/</v>
          </cell>
        </row>
        <row r="27">
          <cell r="A27" t="str">
            <v>VISÃO PREV</v>
          </cell>
          <cell r="B27" t="str">
            <v>VISAO PREV SOCIEDADE DE PREVIDENCIA COMPLEMENTAR</v>
          </cell>
          <cell r="C27" t="str">
            <v>07.205.215/0001-98</v>
          </cell>
          <cell r="D27" t="str">
            <v>SP</v>
          </cell>
          <cell r="E27" t="str">
            <v>Privado</v>
          </cell>
          <cell r="F27">
            <v>8415777882.3699999</v>
          </cell>
          <cell r="G27">
            <v>52686536.100000001</v>
          </cell>
          <cell r="H27">
            <v>92614257.489999995</v>
          </cell>
          <cell r="I27">
            <v>11157993.49</v>
          </cell>
          <cell r="J27">
            <v>15404</v>
          </cell>
          <cell r="K27">
            <v>5489</v>
          </cell>
          <cell r="L27">
            <v>519</v>
          </cell>
          <cell r="M27">
            <v>5</v>
          </cell>
          <cell r="N27">
            <v>24</v>
          </cell>
          <cell r="O27" t="str">
            <v>http://www.visaoprev.com.br</v>
          </cell>
        </row>
        <row r="28">
          <cell r="A28" t="str">
            <v>FUNBEP</v>
          </cell>
          <cell r="B28" t="str">
            <v>FUNBEP - FUNDO DE PENSAO MULTIPATROCINADO</v>
          </cell>
          <cell r="C28" t="str">
            <v>76.629.252/0001-46</v>
          </cell>
          <cell r="D28" t="str">
            <v>PR</v>
          </cell>
          <cell r="E28" t="str">
            <v>Privado</v>
          </cell>
          <cell r="F28">
            <v>7546984600.8500004</v>
          </cell>
          <cell r="G28">
            <v>20902654.93</v>
          </cell>
          <cell r="H28">
            <v>184951180.36000001</v>
          </cell>
          <cell r="I28">
            <v>101750.73</v>
          </cell>
          <cell r="J28">
            <v>191</v>
          </cell>
          <cell r="K28">
            <v>5108</v>
          </cell>
          <cell r="L28">
            <v>1043</v>
          </cell>
          <cell r="M28">
            <v>2</v>
          </cell>
          <cell r="N28">
            <v>7</v>
          </cell>
          <cell r="O28" t="str">
            <v>https://www.funbep.com.br/</v>
          </cell>
        </row>
        <row r="29">
          <cell r="A29" t="str">
            <v>BANRISUL/FBSS</v>
          </cell>
          <cell r="B29" t="str">
            <v>FUNDACAO BANRISUL DE SEGURIDADE SOCIAL</v>
          </cell>
          <cell r="C29" t="str">
            <v>92.811.959/0001-25</v>
          </cell>
          <cell r="D29" t="str">
            <v>RS</v>
          </cell>
          <cell r="E29" t="str">
            <v>Público</v>
          </cell>
          <cell r="F29">
            <v>6894234659.6999998</v>
          </cell>
          <cell r="G29">
            <v>56616424.319999993</v>
          </cell>
          <cell r="H29">
            <v>129091677.25</v>
          </cell>
          <cell r="I29">
            <v>4302173.53</v>
          </cell>
          <cell r="J29">
            <v>9078</v>
          </cell>
          <cell r="K29">
            <v>7783</v>
          </cell>
          <cell r="L29">
            <v>1616</v>
          </cell>
          <cell r="M29">
            <v>7</v>
          </cell>
          <cell r="N29">
            <v>148</v>
          </cell>
          <cell r="O29" t="str">
            <v>https://www.fbss.org.br</v>
          </cell>
        </row>
        <row r="30">
          <cell r="A30" t="str">
            <v>CAPEF</v>
          </cell>
          <cell r="B30" t="str">
            <v>CAIXA DE PREVIDENCIA DOS FUNCIONARIOS DO BANCO DO NORDESTE DO BRASIL - CAPEF</v>
          </cell>
          <cell r="C30" t="str">
            <v>07.273.170/0001-99</v>
          </cell>
          <cell r="D30" t="str">
            <v>CE</v>
          </cell>
          <cell r="E30" t="str">
            <v>Público</v>
          </cell>
          <cell r="F30">
            <v>6937879187.9300003</v>
          </cell>
          <cell r="G30">
            <v>94959721.210000008</v>
          </cell>
          <cell r="H30">
            <v>146474753.36000001</v>
          </cell>
          <cell r="I30">
            <v>285437.28000000003</v>
          </cell>
          <cell r="J30">
            <v>7676</v>
          </cell>
          <cell r="K30">
            <v>4048</v>
          </cell>
          <cell r="L30">
            <v>1622</v>
          </cell>
          <cell r="M30">
            <v>3</v>
          </cell>
          <cell r="N30">
            <v>3</v>
          </cell>
          <cell r="O30" t="str">
            <v>http://www.capef.com.br</v>
          </cell>
        </row>
        <row r="31">
          <cell r="A31" t="str">
            <v>FAMILIA PREVIDENCIA</v>
          </cell>
          <cell r="B31" t="str">
            <v>FUNDACAO CEEE DE SEGURIDADE SOCIAL ELETROCEEE</v>
          </cell>
          <cell r="C31" t="str">
            <v>90.884.412/0001-24</v>
          </cell>
          <cell r="D31" t="str">
            <v>RS</v>
          </cell>
          <cell r="E31" t="str">
            <v>Privado</v>
          </cell>
          <cell r="F31">
            <v>6690430320.2799997</v>
          </cell>
          <cell r="G31">
            <v>93976274.170000002</v>
          </cell>
          <cell r="H31">
            <v>206842840.25</v>
          </cell>
          <cell r="I31">
            <v>18598162.059999999</v>
          </cell>
          <cell r="J31">
            <v>9535</v>
          </cell>
          <cell r="K31">
            <v>5736</v>
          </cell>
          <cell r="L31">
            <v>3099</v>
          </cell>
          <cell r="M31">
            <v>11</v>
          </cell>
          <cell r="N31">
            <v>137</v>
          </cell>
          <cell r="O31" t="str">
            <v>https://www.fundacaoceee.com.br/</v>
          </cell>
        </row>
        <row r="32">
          <cell r="A32" t="str">
            <v>CENTRUS</v>
          </cell>
          <cell r="B32" t="str">
            <v>FUNDACAO BANCO CENTRAL DE PREVIDENCIA PRIVADA-CENTRUS</v>
          </cell>
          <cell r="C32" t="str">
            <v>00.580.571/0001-42</v>
          </cell>
          <cell r="D32" t="str">
            <v>DF</v>
          </cell>
          <cell r="E32" t="str">
            <v>Público</v>
          </cell>
          <cell r="F32">
            <v>6728778717.4399996</v>
          </cell>
          <cell r="G32">
            <v>4602352.8499999996</v>
          </cell>
          <cell r="H32">
            <v>91632209.919999987</v>
          </cell>
          <cell r="I32">
            <v>2229023.21</v>
          </cell>
          <cell r="J32">
            <v>1228</v>
          </cell>
          <cell r="K32">
            <v>527</v>
          </cell>
          <cell r="L32">
            <v>719</v>
          </cell>
          <cell r="M32">
            <v>4</v>
          </cell>
          <cell r="N32">
            <v>7</v>
          </cell>
          <cell r="O32" t="str">
            <v>http://www.centrus.org.br</v>
          </cell>
        </row>
        <row r="33">
          <cell r="A33" t="str">
            <v>CBS</v>
          </cell>
          <cell r="B33" t="str">
            <v>CAIXA BENEFICENTE DOS EMPREGADOS DA COMPANHIA SIDERURGICA NACIONAL  - CBS</v>
          </cell>
          <cell r="C33" t="str">
            <v>32.500.613/0001-84</v>
          </cell>
          <cell r="D33" t="str">
            <v>SP</v>
          </cell>
          <cell r="E33" t="str">
            <v>Privado</v>
          </cell>
          <cell r="F33">
            <v>6368839386.8400002</v>
          </cell>
          <cell r="G33">
            <v>25911174.619999997</v>
          </cell>
          <cell r="H33">
            <v>95955298.359999999</v>
          </cell>
          <cell r="I33">
            <v>14568696.27</v>
          </cell>
          <cell r="J33">
            <v>22894</v>
          </cell>
          <cell r="K33">
            <v>7482</v>
          </cell>
          <cell r="L33">
            <v>4438</v>
          </cell>
          <cell r="M33">
            <v>4</v>
          </cell>
          <cell r="N33">
            <v>15</v>
          </cell>
          <cell r="O33" t="str">
            <v>CBSPREV.COM.BR</v>
          </cell>
        </row>
        <row r="34">
          <cell r="A34" t="str">
            <v>FIBRA</v>
          </cell>
          <cell r="B34" t="str">
            <v>FUNDACAO ITAIPU BR DE PREVIDENCIA E ASSISTENCIA SOCIAL</v>
          </cell>
          <cell r="C34" t="str">
            <v>80.564.578/0001-00</v>
          </cell>
          <cell r="D34" t="str">
            <v>PR</v>
          </cell>
          <cell r="E34" t="str">
            <v>Privado</v>
          </cell>
          <cell r="F34">
            <v>6408907525.6000004</v>
          </cell>
          <cell r="G34">
            <v>46805261.049999997</v>
          </cell>
          <cell r="H34">
            <v>106560130.34999999</v>
          </cell>
          <cell r="I34">
            <v>373604.5</v>
          </cell>
          <cell r="J34">
            <v>2175</v>
          </cell>
          <cell r="K34">
            <v>1698</v>
          </cell>
          <cell r="L34">
            <v>351</v>
          </cell>
          <cell r="M34">
            <v>3</v>
          </cell>
          <cell r="N34">
            <v>4</v>
          </cell>
          <cell r="O34" t="str">
            <v>http://www.fundacaoitaipu.com.br</v>
          </cell>
        </row>
        <row r="35">
          <cell r="A35" t="str">
            <v>QUANTA</v>
          </cell>
          <cell r="B35" t="str">
            <v>QUANTA PREVIDENCIA COOPERATIVA</v>
          </cell>
          <cell r="C35" t="str">
            <v>07.200.006/0001-51</v>
          </cell>
          <cell r="D35" t="str">
            <v>SC</v>
          </cell>
          <cell r="E35" t="str">
            <v>Instituidor</v>
          </cell>
          <cell r="F35">
            <v>6403196071.1099997</v>
          </cell>
          <cell r="G35">
            <v>132230227.37</v>
          </cell>
          <cell r="H35">
            <v>13890286.050000001</v>
          </cell>
          <cell r="I35">
            <v>74855126.659999996</v>
          </cell>
          <cell r="J35">
            <v>189430</v>
          </cell>
          <cell r="K35">
            <v>635</v>
          </cell>
          <cell r="L35">
            <v>319</v>
          </cell>
          <cell r="M35">
            <v>3</v>
          </cell>
          <cell r="N35">
            <v>57</v>
          </cell>
          <cell r="O35" t="str">
            <v>www.quanta-previdencia.com.br</v>
          </cell>
        </row>
        <row r="36">
          <cell r="A36" t="str">
            <v>IBM</v>
          </cell>
          <cell r="B36" t="str">
            <v>FUNDACAO PREVIDENCIARIA IBM</v>
          </cell>
          <cell r="C36" t="str">
            <v>30.658.868/0001-44</v>
          </cell>
          <cell r="D36" t="str">
            <v>RJ</v>
          </cell>
          <cell r="E36" t="str">
            <v>Privado</v>
          </cell>
          <cell r="F36">
            <v>6188673574.2799997</v>
          </cell>
          <cell r="G36">
            <v>43931909.82</v>
          </cell>
          <cell r="H36">
            <v>55118706.390000001</v>
          </cell>
          <cell r="I36">
            <v>23119629.280000001</v>
          </cell>
          <cell r="J36">
            <v>7107</v>
          </cell>
          <cell r="K36">
            <v>1990</v>
          </cell>
          <cell r="L36">
            <v>17</v>
          </cell>
          <cell r="M36">
            <v>3</v>
          </cell>
          <cell r="N36">
            <v>2</v>
          </cell>
          <cell r="O36" t="str">
            <v>WWW.FUNDACAOIBM.COM.BR</v>
          </cell>
        </row>
        <row r="37">
          <cell r="A37" t="str">
            <v>ELETROS</v>
          </cell>
          <cell r="B37" t="str">
            <v>FUNDACAO ELETROBRAS DE SEGURIDADE SOCIAL ELETROS</v>
          </cell>
          <cell r="C37" t="str">
            <v>34.268.789/0001-88</v>
          </cell>
          <cell r="D37" t="str">
            <v>RJ</v>
          </cell>
          <cell r="E37" t="str">
            <v>Público</v>
          </cell>
          <cell r="F37">
            <v>5785812895.8000002</v>
          </cell>
          <cell r="G37">
            <v>60099477.100000001</v>
          </cell>
          <cell r="H37">
            <v>119424412.69</v>
          </cell>
          <cell r="I37">
            <v>27052509.140000001</v>
          </cell>
          <cell r="J37">
            <v>2501</v>
          </cell>
          <cell r="K37">
            <v>2087</v>
          </cell>
          <cell r="L37">
            <v>659</v>
          </cell>
          <cell r="M37">
            <v>7</v>
          </cell>
          <cell r="N37">
            <v>9</v>
          </cell>
          <cell r="O37" t="str">
            <v>http://www.eletros.com.br</v>
          </cell>
        </row>
        <row r="38">
          <cell r="A38" t="str">
            <v>PREVI-GM</v>
          </cell>
          <cell r="B38" t="str">
            <v>PREVI-GM SOCIEDADE DE PREVIDENCIA PRIVADA</v>
          </cell>
          <cell r="C38" t="str">
            <v>53.710.968/0001-78</v>
          </cell>
          <cell r="D38" t="str">
            <v>SP</v>
          </cell>
          <cell r="E38" t="str">
            <v>Privado</v>
          </cell>
          <cell r="F38">
            <v>5293199766.3299999</v>
          </cell>
          <cell r="G38">
            <v>21944934.490000002</v>
          </cell>
          <cell r="H38">
            <v>72628762.129999995</v>
          </cell>
          <cell r="I38">
            <v>7326653.3799999999</v>
          </cell>
          <cell r="J38">
            <v>17603</v>
          </cell>
          <cell r="K38">
            <v>3917</v>
          </cell>
          <cell r="L38">
            <v>306</v>
          </cell>
          <cell r="M38">
            <v>1</v>
          </cell>
          <cell r="N38">
            <v>1</v>
          </cell>
          <cell r="O38" t="str">
            <v>http://www.previgm.com.br</v>
          </cell>
        </row>
        <row r="39">
          <cell r="A39" t="str">
            <v>SANTANDERPREVI</v>
          </cell>
          <cell r="B39" t="str">
            <v>SANTANDERPREVI - SOCIEDADE DE PREVIDENCIA PRIVADA</v>
          </cell>
          <cell r="C39" t="str">
            <v>68.687.185/0001-98</v>
          </cell>
          <cell r="D39" t="str">
            <v>SP</v>
          </cell>
          <cell r="E39" t="str">
            <v>Privado</v>
          </cell>
          <cell r="F39">
            <v>4994825415.75</v>
          </cell>
          <cell r="G39">
            <v>50367001.579999998</v>
          </cell>
          <cell r="H39">
            <v>53473430.230000004</v>
          </cell>
          <cell r="I39">
            <v>16406671.130000001</v>
          </cell>
          <cell r="J39">
            <v>23041</v>
          </cell>
          <cell r="K39">
            <v>1980</v>
          </cell>
          <cell r="L39">
            <v>8</v>
          </cell>
          <cell r="M39">
            <v>1</v>
          </cell>
          <cell r="N39">
            <v>18</v>
          </cell>
          <cell r="O39" t="str">
            <v>http://www.santanderprevi.com.br</v>
          </cell>
        </row>
        <row r="40">
          <cell r="A40" t="str">
            <v>EMBRAER PREV</v>
          </cell>
          <cell r="B40" t="str">
            <v>EMBRAER PREV - SOCIEDADE DE PREVIDENCIA COMPLEMENTAR</v>
          </cell>
          <cell r="C40" t="str">
            <v>10.679.245/0001-40</v>
          </cell>
          <cell r="D40" t="str">
            <v>SP</v>
          </cell>
          <cell r="E40" t="str">
            <v>Privado</v>
          </cell>
          <cell r="F40">
            <v>4905921642.9899998</v>
          </cell>
          <cell r="G40">
            <v>47202634.07</v>
          </cell>
          <cell r="H40">
            <v>29696821.710000001</v>
          </cell>
          <cell r="I40">
            <v>11373446.050000001</v>
          </cell>
          <cell r="J40">
            <v>19308</v>
          </cell>
          <cell r="K40">
            <v>1931</v>
          </cell>
          <cell r="L40">
            <v>229</v>
          </cell>
          <cell r="M40">
            <v>1</v>
          </cell>
          <cell r="N40">
            <v>8</v>
          </cell>
          <cell r="O40" t="str">
            <v>http://www.embraerprev.com.br</v>
          </cell>
        </row>
        <row r="41">
          <cell r="A41" t="str">
            <v>ELOS</v>
          </cell>
          <cell r="B41" t="str">
            <v>FUNDACAO ELETROSUL DE PREVIDENCIA E ASSISTENCIA SOCIAL ELOS</v>
          </cell>
          <cell r="C41" t="str">
            <v>42.286.245/0001-77</v>
          </cell>
          <cell r="D41" t="str">
            <v>SC</v>
          </cell>
          <cell r="E41" t="str">
            <v>Privado</v>
          </cell>
          <cell r="F41">
            <v>3585007879.3499999</v>
          </cell>
          <cell r="G41">
            <v>30419008.399999999</v>
          </cell>
          <cell r="H41">
            <v>90583633.710000008</v>
          </cell>
          <cell r="I41">
            <v>2371946.36</v>
          </cell>
          <cell r="J41">
            <v>1304</v>
          </cell>
          <cell r="K41">
            <v>2899</v>
          </cell>
          <cell r="L41">
            <v>860</v>
          </cell>
          <cell r="M41">
            <v>6</v>
          </cell>
          <cell r="N41">
            <v>11</v>
          </cell>
          <cell r="O41" t="str">
            <v>https://elos.org.br/</v>
          </cell>
        </row>
        <row r="42">
          <cell r="A42" t="str">
            <v>FUNDAÇÃO LIBERTAS</v>
          </cell>
          <cell r="B42" t="str">
            <v>FUNDACAO LIBERTAS DE SEGURIDADE SOCIAL</v>
          </cell>
          <cell r="C42" t="str">
            <v>20.119.509/0001-65</v>
          </cell>
          <cell r="D42" t="str">
            <v>MG</v>
          </cell>
          <cell r="E42" t="str">
            <v>Público</v>
          </cell>
          <cell r="F42">
            <v>4768771780.1000004</v>
          </cell>
          <cell r="G42">
            <v>37659989.859999999</v>
          </cell>
          <cell r="H42">
            <v>60424364.579999998</v>
          </cell>
          <cell r="I42">
            <v>27336397.420000002</v>
          </cell>
          <cell r="J42">
            <v>14993</v>
          </cell>
          <cell r="K42">
            <v>4750</v>
          </cell>
          <cell r="L42">
            <v>949</v>
          </cell>
          <cell r="M42">
            <v>18</v>
          </cell>
          <cell r="N42">
            <v>19</v>
          </cell>
          <cell r="O42" t="str">
            <v>http://www.fundacaolibertas.com.br</v>
          </cell>
        </row>
        <row r="43">
          <cell r="A43" t="str">
            <v>PREVINORTE</v>
          </cell>
          <cell r="B43" t="str">
            <v>PREVINORTE - FUNDACAO DE PREVIDENCIA COMPLEMENTAR</v>
          </cell>
          <cell r="C43" t="str">
            <v>03.637.154/0001-87</v>
          </cell>
          <cell r="D43" t="str">
            <v>DF</v>
          </cell>
          <cell r="E43" t="str">
            <v>Público</v>
          </cell>
          <cell r="F43">
            <v>4647713012.1499996</v>
          </cell>
          <cell r="G43">
            <v>17914622.669999998</v>
          </cell>
          <cell r="H43">
            <v>93082161.450000003</v>
          </cell>
          <cell r="I43">
            <v>15869190.189999999</v>
          </cell>
          <cell r="J43">
            <v>2901</v>
          </cell>
          <cell r="K43">
            <v>2454</v>
          </cell>
          <cell r="L43">
            <v>574</v>
          </cell>
          <cell r="M43">
            <v>7</v>
          </cell>
          <cell r="N43">
            <v>5</v>
          </cell>
          <cell r="O43" t="str">
            <v>http://www.previnorte.com.br</v>
          </cell>
        </row>
        <row r="44">
          <cell r="A44" t="str">
            <v>BRF PREVIDÊNCIA</v>
          </cell>
          <cell r="B44" t="str">
            <v>BRF PREVIDENCIA</v>
          </cell>
          <cell r="C44" t="str">
            <v>01.689.795/0001-50</v>
          </cell>
          <cell r="D44" t="str">
            <v>SP</v>
          </cell>
          <cell r="E44" t="str">
            <v>Privado</v>
          </cell>
          <cell r="F44">
            <v>4682427369.7399998</v>
          </cell>
          <cell r="G44">
            <v>18121054.379999999</v>
          </cell>
          <cell r="H44">
            <v>57728344</v>
          </cell>
          <cell r="I44">
            <v>11271706.939999999</v>
          </cell>
          <cell r="J44">
            <v>39371</v>
          </cell>
          <cell r="K44">
            <v>6895</v>
          </cell>
          <cell r="L44">
            <v>1286</v>
          </cell>
          <cell r="M44">
            <v>4</v>
          </cell>
          <cell r="N44">
            <v>7</v>
          </cell>
          <cell r="O44" t="str">
            <v>http://www.brfprevidencia.com.br</v>
          </cell>
        </row>
        <row r="45">
          <cell r="A45" t="str">
            <v>CELOS</v>
          </cell>
          <cell r="B45" t="str">
            <v>FUNDACAO CELESC DE SEGURIDADE SOCIAL</v>
          </cell>
          <cell r="C45" t="str">
            <v>82.956.996/0001-78</v>
          </cell>
          <cell r="D45" t="str">
            <v>SC</v>
          </cell>
          <cell r="E45" t="str">
            <v>Público</v>
          </cell>
          <cell r="F45">
            <v>4686906202.5500002</v>
          </cell>
          <cell r="G45">
            <v>46051952.400000006</v>
          </cell>
          <cell r="H45">
            <v>100955486.85000001</v>
          </cell>
          <cell r="I45">
            <v>2413587.62</v>
          </cell>
          <cell r="J45">
            <v>7507</v>
          </cell>
          <cell r="K45">
            <v>4553</v>
          </cell>
          <cell r="L45">
            <v>1447</v>
          </cell>
          <cell r="M45">
            <v>5</v>
          </cell>
          <cell r="N45">
            <v>3</v>
          </cell>
          <cell r="O45" t="str">
            <v>http://www.celos.com.br</v>
          </cell>
        </row>
        <row r="46">
          <cell r="A46" t="str">
            <v>GERDAU</v>
          </cell>
          <cell r="B46" t="str">
            <v>GERDAU - SOCIEDADE DE PREVIDENCIA PRIVADA</v>
          </cell>
          <cell r="C46" t="str">
            <v>92.326.818/0001-17</v>
          </cell>
          <cell r="D46" t="str">
            <v>RS</v>
          </cell>
          <cell r="E46" t="str">
            <v>Privado</v>
          </cell>
          <cell r="F46">
            <v>4649622010.6300001</v>
          </cell>
          <cell r="G46">
            <v>30423779.920000002</v>
          </cell>
          <cell r="H46">
            <v>55227527.369999997</v>
          </cell>
          <cell r="I46">
            <v>17033776.449999999</v>
          </cell>
          <cell r="J46">
            <v>16433</v>
          </cell>
          <cell r="K46">
            <v>2607</v>
          </cell>
          <cell r="L46">
            <v>574</v>
          </cell>
          <cell r="M46">
            <v>3</v>
          </cell>
          <cell r="N46">
            <v>20</v>
          </cell>
          <cell r="O46" t="str">
            <v>WWW.GERDAUPREVIDENCIA.COM.BR</v>
          </cell>
        </row>
        <row r="47">
          <cell r="A47" t="str">
            <v>NUCLEOS</v>
          </cell>
          <cell r="B47" t="str">
            <v>NUCLEOS INSTITUTO DE SEGURIDADE SOCIAL</v>
          </cell>
          <cell r="C47" t="str">
            <v>30.022.727/0001-30</v>
          </cell>
          <cell r="D47" t="str">
            <v>RJ</v>
          </cell>
          <cell r="E47" t="str">
            <v>Público</v>
          </cell>
          <cell r="F47">
            <v>4563331970.4899998</v>
          </cell>
          <cell r="G47">
            <v>37225787.43</v>
          </cell>
          <cell r="H47">
            <v>63480614.200000003</v>
          </cell>
          <cell r="I47">
            <v>470237.04</v>
          </cell>
          <cell r="J47">
            <v>3005</v>
          </cell>
          <cell r="K47">
            <v>1542</v>
          </cell>
          <cell r="L47">
            <v>427</v>
          </cell>
          <cell r="M47">
            <v>4</v>
          </cell>
          <cell r="N47">
            <v>4</v>
          </cell>
          <cell r="O47" t="str">
            <v>http://www.nucleos.com.br</v>
          </cell>
        </row>
        <row r="48">
          <cell r="A48" t="str">
            <v>SABESPREV</v>
          </cell>
          <cell r="B48" t="str">
            <v>FUNDACAO SABESP DE SEGURIDADE SOCIAL-SABESPREV</v>
          </cell>
          <cell r="C48" t="str">
            <v>65.471.914/0001-86</v>
          </cell>
          <cell r="D48" t="str">
            <v>SP</v>
          </cell>
          <cell r="E48" t="str">
            <v>Público</v>
          </cell>
          <cell r="F48">
            <v>4493614911.2299995</v>
          </cell>
          <cell r="G48">
            <v>33787969.170000002</v>
          </cell>
          <cell r="H48">
            <v>67195788.959999993</v>
          </cell>
          <cell r="I48">
            <v>9445612.4299999997</v>
          </cell>
          <cell r="J48">
            <v>10981</v>
          </cell>
          <cell r="K48">
            <v>7151</v>
          </cell>
          <cell r="L48">
            <v>2257</v>
          </cell>
          <cell r="M48">
            <v>5</v>
          </cell>
          <cell r="N48">
            <v>3</v>
          </cell>
          <cell r="O48" t="str">
            <v>https://www.sabesprev.com.br</v>
          </cell>
        </row>
        <row r="49">
          <cell r="A49" t="str">
            <v>VEXTY</v>
          </cell>
          <cell r="B49" t="str">
            <v>VEXTY</v>
          </cell>
          <cell r="C49" t="str">
            <v>00.571.135/0001-07</v>
          </cell>
          <cell r="D49" t="str">
            <v>SP</v>
          </cell>
          <cell r="E49" t="str">
            <v>Privado</v>
          </cell>
          <cell r="F49">
            <v>4542762837.96</v>
          </cell>
          <cell r="G49">
            <v>70734544.329999998</v>
          </cell>
          <cell r="H49">
            <v>34174111.009999998</v>
          </cell>
          <cell r="I49">
            <v>18973834.670000002</v>
          </cell>
          <cell r="J49">
            <v>16432</v>
          </cell>
          <cell r="K49">
            <v>1014</v>
          </cell>
          <cell r="L49">
            <v>30</v>
          </cell>
          <cell r="M49">
            <v>1</v>
          </cell>
          <cell r="N49">
            <v>217</v>
          </cell>
          <cell r="O49" t="str">
            <v>https://vexty.com.br/</v>
          </cell>
        </row>
        <row r="50">
          <cell r="A50" t="str">
            <v>CITIPREVI</v>
          </cell>
          <cell r="B50" t="str">
            <v>CITIPREVI - ENTIDADE FECHADA DE PREVIDENCIA COMPLEMENTAR</v>
          </cell>
          <cell r="C50" t="str">
            <v>29.415.858/0001-07</v>
          </cell>
          <cell r="D50" t="str">
            <v>SP</v>
          </cell>
          <cell r="E50" t="str">
            <v>Privado</v>
          </cell>
          <cell r="F50">
            <v>4393147678.3299999</v>
          </cell>
          <cell r="G50">
            <v>35263537.409999996</v>
          </cell>
          <cell r="H50">
            <v>54696141.210000001</v>
          </cell>
          <cell r="I50">
            <v>703692.32</v>
          </cell>
          <cell r="J50">
            <v>5804</v>
          </cell>
          <cell r="K50">
            <v>964</v>
          </cell>
          <cell r="L50">
            <v>96</v>
          </cell>
          <cell r="M50">
            <v>4</v>
          </cell>
          <cell r="N50">
            <v>16</v>
          </cell>
          <cell r="O50" t="str">
            <v>https://www.citiprevi.com.br/</v>
          </cell>
        </row>
        <row r="51">
          <cell r="A51" t="str">
            <v>INFRAPREV</v>
          </cell>
          <cell r="B51" t="str">
            <v>INSTITUTO INFRAERO DE SEGURIDADE SOCIAL</v>
          </cell>
          <cell r="C51" t="str">
            <v>27.644.368/0001-49</v>
          </cell>
          <cell r="D51" t="str">
            <v>RJ</v>
          </cell>
          <cell r="E51" t="str">
            <v>Público</v>
          </cell>
          <cell r="F51">
            <v>4307503805.5</v>
          </cell>
          <cell r="G51">
            <v>22605431.460000001</v>
          </cell>
          <cell r="H51">
            <v>69837371.320000008</v>
          </cell>
          <cell r="I51">
            <v>2288503.56</v>
          </cell>
          <cell r="J51">
            <v>5662</v>
          </cell>
          <cell r="K51">
            <v>4145</v>
          </cell>
          <cell r="L51">
            <v>1105</v>
          </cell>
          <cell r="M51">
            <v>4</v>
          </cell>
          <cell r="N51">
            <v>14</v>
          </cell>
          <cell r="O51" t="str">
            <v>http://www.infraprev.org.br</v>
          </cell>
        </row>
        <row r="52">
          <cell r="A52" t="str">
            <v>FUNSSEST</v>
          </cell>
          <cell r="B52" t="str">
            <v>FUNDACAO DE SEGURIDADE SOCIAL DA ARCELORMITTAL BRASIL - FUNSSEST</v>
          </cell>
          <cell r="C52" t="str">
            <v>31.787.625/0001-79</v>
          </cell>
          <cell r="D52" t="str">
            <v>ES</v>
          </cell>
          <cell r="E52" t="str">
            <v>Privado</v>
          </cell>
          <cell r="F52">
            <v>4191146563.04</v>
          </cell>
          <cell r="G52">
            <v>18403912.129999999</v>
          </cell>
          <cell r="H52">
            <v>67492443.879999995</v>
          </cell>
          <cell r="I52">
            <v>4912863.04</v>
          </cell>
          <cell r="J52">
            <v>8663</v>
          </cell>
          <cell r="K52">
            <v>2942</v>
          </cell>
          <cell r="L52">
            <v>557</v>
          </cell>
          <cell r="M52">
            <v>6</v>
          </cell>
          <cell r="N52">
            <v>6</v>
          </cell>
          <cell r="O52" t="str">
            <v>http://www.funssest.com.br</v>
          </cell>
        </row>
        <row r="53">
          <cell r="A53" t="str">
            <v>IFM</v>
          </cell>
          <cell r="B53" t="str">
            <v>ITAU FUNDO MULTIPATROCINADO</v>
          </cell>
          <cell r="C53" t="str">
            <v>00.384.261/0001-52</v>
          </cell>
          <cell r="D53" t="str">
            <v>SP</v>
          </cell>
          <cell r="E53" t="str">
            <v>Privado</v>
          </cell>
          <cell r="F53">
            <v>4221566486.3200002</v>
          </cell>
          <cell r="G53">
            <v>63557168.600000001</v>
          </cell>
          <cell r="H53">
            <v>30817683.129999999</v>
          </cell>
          <cell r="I53">
            <v>23923732.82</v>
          </cell>
          <cell r="J53">
            <v>40655</v>
          </cell>
          <cell r="K53">
            <v>1301</v>
          </cell>
          <cell r="L53">
            <v>113</v>
          </cell>
          <cell r="M53">
            <v>32</v>
          </cell>
          <cell r="N53">
            <v>49</v>
          </cell>
          <cell r="O53" t="str">
            <v>http://https//www.ifmprev.com.br</v>
          </cell>
        </row>
        <row r="54">
          <cell r="A54" t="str">
            <v>UNILEVERPREV</v>
          </cell>
          <cell r="B54" t="str">
            <v>UNILEVERPREV - SOCIEDADE DE PREVIDENCIA PRIVADA.</v>
          </cell>
          <cell r="C54" t="str">
            <v>48.323.224/0001-60</v>
          </cell>
          <cell r="D54" t="str">
            <v>SP</v>
          </cell>
          <cell r="E54" t="str">
            <v>Privado</v>
          </cell>
          <cell r="F54">
            <v>4101987981.23</v>
          </cell>
          <cell r="G54">
            <v>24574767.960000001</v>
          </cell>
          <cell r="H54">
            <v>47476023.100000001</v>
          </cell>
          <cell r="I54">
            <v>1085759.02</v>
          </cell>
          <cell r="J54">
            <v>13435</v>
          </cell>
          <cell r="K54">
            <v>1399</v>
          </cell>
          <cell r="L54">
            <v>332</v>
          </cell>
          <cell r="M54">
            <v>3</v>
          </cell>
          <cell r="N54">
            <v>9</v>
          </cell>
          <cell r="O54" t="str">
            <v>http://www.unileverprev.com.br</v>
          </cell>
        </row>
        <row r="55">
          <cell r="A55" t="str">
            <v>METRUS</v>
          </cell>
          <cell r="B55" t="str">
            <v>METRUS INSTITUTO DE SEGURIDADE SOCIAL</v>
          </cell>
          <cell r="C55" t="str">
            <v>44.857.357/0001-66</v>
          </cell>
          <cell r="D55" t="str">
            <v>SP</v>
          </cell>
          <cell r="E55" t="str">
            <v>Público</v>
          </cell>
          <cell r="F55">
            <v>4077241581.1300001</v>
          </cell>
          <cell r="G55">
            <v>23802122.759999998</v>
          </cell>
          <cell r="H55">
            <v>50385404.43</v>
          </cell>
          <cell r="I55">
            <v>6881342.5</v>
          </cell>
          <cell r="J55">
            <v>7544</v>
          </cell>
          <cell r="K55">
            <v>3945</v>
          </cell>
          <cell r="L55">
            <v>879</v>
          </cell>
          <cell r="M55">
            <v>4</v>
          </cell>
          <cell r="N55">
            <v>5</v>
          </cell>
          <cell r="O55" t="str">
            <v>http://www.metrus.org.br</v>
          </cell>
        </row>
        <row r="56">
          <cell r="A56" t="str">
            <v>FUNEPP</v>
          </cell>
          <cell r="B56" t="str">
            <v>FUNDACAO NESTLE DE PREVIDENCIA PRIVADA</v>
          </cell>
          <cell r="C56" t="str">
            <v>54.368.402/0001-72</v>
          </cell>
          <cell r="D56" t="str">
            <v>SP</v>
          </cell>
          <cell r="E56" t="str">
            <v>Privado</v>
          </cell>
          <cell r="F56">
            <v>4005388526.48</v>
          </cell>
          <cell r="G56">
            <v>25439251.670000002</v>
          </cell>
          <cell r="H56">
            <v>58880711.170000002</v>
          </cell>
          <cell r="I56">
            <v>7135603.5999999996</v>
          </cell>
          <cell r="J56">
            <v>22828</v>
          </cell>
          <cell r="K56">
            <v>2178</v>
          </cell>
          <cell r="L56">
            <v>365</v>
          </cell>
          <cell r="M56">
            <v>3</v>
          </cell>
          <cell r="N56">
            <v>12</v>
          </cell>
          <cell r="O56" t="str">
            <v>http://www.funepp.com.br</v>
          </cell>
        </row>
        <row r="57">
          <cell r="A57" t="str">
            <v>REGIUS</v>
          </cell>
          <cell r="B57" t="str">
            <v>REGIUS SOCIEDADE CIVIL DE PREVIDENCIA PRIVADA</v>
          </cell>
          <cell r="C57" t="str">
            <v>01.225.861/0001-30</v>
          </cell>
          <cell r="D57" t="str">
            <v>DF</v>
          </cell>
          <cell r="E57" t="str">
            <v>Público</v>
          </cell>
          <cell r="F57">
            <v>3930437408.1700001</v>
          </cell>
          <cell r="G57">
            <v>43982422.780000001</v>
          </cell>
          <cell r="H57">
            <v>67280079.969999999</v>
          </cell>
          <cell r="I57">
            <v>1452246.54</v>
          </cell>
          <cell r="J57">
            <v>5162</v>
          </cell>
          <cell r="K57">
            <v>1540</v>
          </cell>
          <cell r="L57">
            <v>175</v>
          </cell>
          <cell r="M57">
            <v>7</v>
          </cell>
          <cell r="N57">
            <v>16</v>
          </cell>
          <cell r="O57" t="str">
            <v>http://www.regius.org.br</v>
          </cell>
        </row>
        <row r="58">
          <cell r="A58" t="str">
            <v>NÉOS</v>
          </cell>
          <cell r="B58" t="str">
            <v>NEOS PREVIDENCIA COMPLEMENTAR</v>
          </cell>
          <cell r="C58" t="str">
            <v>32.143.339/0001-33</v>
          </cell>
          <cell r="D58" t="str">
            <v>BA</v>
          </cell>
          <cell r="E58" t="str">
            <v>Privado</v>
          </cell>
          <cell r="F58">
            <v>3844589699.46</v>
          </cell>
          <cell r="G58">
            <v>38146902.280000001</v>
          </cell>
          <cell r="H58">
            <v>72023415.950000003</v>
          </cell>
          <cell r="I58">
            <v>6669225.9400000004</v>
          </cell>
          <cell r="J58">
            <v>11754</v>
          </cell>
          <cell r="K58">
            <v>4595</v>
          </cell>
          <cell r="L58">
            <v>1768</v>
          </cell>
          <cell r="M58">
            <v>7</v>
          </cell>
          <cell r="N58">
            <v>42</v>
          </cell>
          <cell r="O58" t="str">
            <v>https://www.nucleos.com.br/</v>
          </cell>
        </row>
        <row r="59">
          <cell r="A59" t="str">
            <v>PREVIBAYER</v>
          </cell>
          <cell r="B59" t="str">
            <v>PREVIBAYER SOCIEDADE DE PREVIDENCIA PRIVADA</v>
          </cell>
          <cell r="C59" t="str">
            <v>52.041.084/0001-05</v>
          </cell>
          <cell r="D59" t="str">
            <v>SP</v>
          </cell>
          <cell r="E59" t="str">
            <v>Privado</v>
          </cell>
          <cell r="F59">
            <v>3768183228.9400001</v>
          </cell>
          <cell r="G59">
            <v>31310498.309999999</v>
          </cell>
          <cell r="H59">
            <v>36743492.460000001</v>
          </cell>
          <cell r="I59">
            <v>5557436.2199999997</v>
          </cell>
          <cell r="J59">
            <v>9319</v>
          </cell>
          <cell r="K59">
            <v>1509</v>
          </cell>
          <cell r="L59">
            <v>329</v>
          </cell>
          <cell r="M59">
            <v>4</v>
          </cell>
          <cell r="N59">
            <v>7</v>
          </cell>
          <cell r="O59" t="str">
            <v>http://www.previbayer.com.br</v>
          </cell>
        </row>
        <row r="60">
          <cell r="A60" t="str">
            <v>ITAUSAINDL</v>
          </cell>
          <cell r="B60" t="str">
            <v>FUNDACAO ITAUSA INDUSTRIAL</v>
          </cell>
          <cell r="C60" t="str">
            <v>00.366.402/0001-04</v>
          </cell>
          <cell r="D60" t="str">
            <v>SP</v>
          </cell>
          <cell r="E60" t="str">
            <v>Privado</v>
          </cell>
          <cell r="F60">
            <v>3657107791.3400002</v>
          </cell>
          <cell r="G60">
            <v>18282180.41</v>
          </cell>
          <cell r="H60">
            <v>24803052.899999999</v>
          </cell>
          <cell r="I60">
            <v>909597.6</v>
          </cell>
          <cell r="J60">
            <v>5148</v>
          </cell>
          <cell r="K60">
            <v>1237</v>
          </cell>
          <cell r="L60">
            <v>2</v>
          </cell>
          <cell r="M60">
            <v>2</v>
          </cell>
          <cell r="N60">
            <v>12</v>
          </cell>
          <cell r="O60" t="str">
            <v>WWW.FUNDITAUSAIND.COM.BR</v>
          </cell>
        </row>
        <row r="61">
          <cell r="A61" t="str">
            <v>BRASLIGHT</v>
          </cell>
          <cell r="B61" t="str">
            <v>FUNDACAO DE SEGURIDADE SOCIAL BRASLIGHT</v>
          </cell>
          <cell r="C61" t="str">
            <v>42.334.144/0001-24</v>
          </cell>
          <cell r="D61" t="str">
            <v>RJ</v>
          </cell>
          <cell r="E61" t="str">
            <v>Privado</v>
          </cell>
          <cell r="F61">
            <v>3545214083.5900002</v>
          </cell>
          <cell r="G61">
            <v>7233808.1299999999</v>
          </cell>
          <cell r="H61">
            <v>84122510.310000002</v>
          </cell>
          <cell r="I61">
            <v>3082961.91</v>
          </cell>
          <cell r="J61">
            <v>4556</v>
          </cell>
          <cell r="K61">
            <v>3104</v>
          </cell>
          <cell r="L61">
            <v>1884</v>
          </cell>
          <cell r="M61">
            <v>3</v>
          </cell>
          <cell r="N61">
            <v>7</v>
          </cell>
          <cell r="O61" t="str">
            <v>http://www.braslight.com.br</v>
          </cell>
        </row>
        <row r="62">
          <cell r="A62" t="str">
            <v>VWPP</v>
          </cell>
          <cell r="B62" t="str">
            <v>VOLKSWAGEN PREVIDENCIA PRIVADA</v>
          </cell>
          <cell r="C62" t="str">
            <v>58.165.622/0001-50</v>
          </cell>
          <cell r="D62" t="str">
            <v>SP</v>
          </cell>
          <cell r="E62" t="str">
            <v>Privado</v>
          </cell>
          <cell r="F62">
            <v>3565943462.1900001</v>
          </cell>
          <cell r="G62">
            <v>21079657.25</v>
          </cell>
          <cell r="H62">
            <v>29823424.259999998</v>
          </cell>
          <cell r="I62">
            <v>12358155.060000001</v>
          </cell>
          <cell r="J62">
            <v>28682</v>
          </cell>
          <cell r="K62">
            <v>2390</v>
          </cell>
          <cell r="L62">
            <v>283</v>
          </cell>
          <cell r="M62">
            <v>3</v>
          </cell>
          <cell r="N62">
            <v>5</v>
          </cell>
          <cell r="O62" t="str">
            <v>https://www.vwpp.com.br/</v>
          </cell>
        </row>
        <row r="63">
          <cell r="A63" t="str">
            <v>SP-PREVCOM</v>
          </cell>
          <cell r="B63" t="str">
            <v>FUNDACAO DE PREVIDENCIA COMPLEMENTAR DO ESTADO DE SAO PAULO</v>
          </cell>
          <cell r="C63" t="str">
            <v>15.401.381/0001-98</v>
          </cell>
          <cell r="D63" t="str">
            <v>SP</v>
          </cell>
          <cell r="E63" t="str">
            <v>Público</v>
          </cell>
          <cell r="F63">
            <v>3499608108.6799998</v>
          </cell>
          <cell r="G63">
            <v>97755135.430000007</v>
          </cell>
          <cell r="H63">
            <v>8768007.9100000001</v>
          </cell>
          <cell r="I63">
            <v>15000725.67</v>
          </cell>
          <cell r="J63">
            <v>49065</v>
          </cell>
          <cell r="K63">
            <v>845</v>
          </cell>
          <cell r="L63">
            <v>11</v>
          </cell>
          <cell r="M63">
            <v>9</v>
          </cell>
          <cell r="N63">
            <v>41</v>
          </cell>
          <cell r="O63" t="str">
            <v>https://prevcom.com.br/</v>
          </cell>
        </row>
        <row r="64">
          <cell r="A64" t="str">
            <v>FUNPRESP-JUD</v>
          </cell>
          <cell r="B64" t="str">
            <v>FUNDACAO DE PREVIDENCIA COMPLEMENTAR DO SERVIDOR PUBLICO FEDERAL DO PODER JUDICIARIO - FUNPRESP-JUD</v>
          </cell>
          <cell r="C64" t="str">
            <v>18.465.825/0001-47</v>
          </cell>
          <cell r="D64" t="str">
            <v>DF</v>
          </cell>
          <cell r="E64" t="str">
            <v>Público</v>
          </cell>
          <cell r="F64">
            <v>3574725415.5100002</v>
          </cell>
          <cell r="G64">
            <v>179446672.25</v>
          </cell>
          <cell r="H64">
            <v>122337.97</v>
          </cell>
          <cell r="I64">
            <v>915044.37</v>
          </cell>
          <cell r="J64">
            <v>32973</v>
          </cell>
          <cell r="K64">
            <v>6</v>
          </cell>
          <cell r="L64">
            <v>25</v>
          </cell>
          <cell r="M64">
            <v>1</v>
          </cell>
          <cell r="N64">
            <v>99</v>
          </cell>
          <cell r="O64" t="str">
            <v>http://www.funprespjud.com.br/</v>
          </cell>
        </row>
        <row r="65">
          <cell r="A65" t="str">
            <v>ICATUFMP</v>
          </cell>
          <cell r="B65" t="str">
            <v>ICATU FUNDO MULTIPATROCINADO</v>
          </cell>
          <cell r="C65" t="str">
            <v>01.129.017/0001-06</v>
          </cell>
          <cell r="D65" t="str">
            <v>RJ</v>
          </cell>
          <cell r="E65" t="str">
            <v>Privado</v>
          </cell>
          <cell r="F65">
            <v>3247289428.5700002</v>
          </cell>
          <cell r="G65">
            <v>35533715.150000006</v>
          </cell>
          <cell r="H65">
            <v>27140712.489999998</v>
          </cell>
          <cell r="I65">
            <v>20943498.66</v>
          </cell>
          <cell r="J65">
            <v>35230</v>
          </cell>
          <cell r="K65">
            <v>1520</v>
          </cell>
          <cell r="L65">
            <v>290</v>
          </cell>
          <cell r="M65">
            <v>43</v>
          </cell>
          <cell r="N65">
            <v>104</v>
          </cell>
          <cell r="O65" t="str">
            <v>https://portal.icatuseguros.com.br/</v>
          </cell>
        </row>
        <row r="66">
          <cell r="A66" t="str">
            <v>SARAH PREVIDÊNCIA</v>
          </cell>
          <cell r="B66" t="str">
            <v>SARAH PREVIDENCIA - FUNDO DE PENSAO DOS EMPREGADOS DA ASSOCIACAO DAS PIONEIRAS SOCIAIS</v>
          </cell>
          <cell r="C66" t="str">
            <v>45.395.628/0001-71</v>
          </cell>
          <cell r="D66" t="str">
            <v>DF</v>
          </cell>
          <cell r="E66" t="str">
            <v>Privado</v>
          </cell>
          <cell r="F66">
            <v>3145417269.6799998</v>
          </cell>
          <cell r="G66">
            <v>26936384.52</v>
          </cell>
          <cell r="H66">
            <v>18063992.460000001</v>
          </cell>
          <cell r="I66">
            <v>514904.68</v>
          </cell>
          <cell r="J66">
            <v>3665</v>
          </cell>
          <cell r="K66">
            <v>659</v>
          </cell>
          <cell r="L66">
            <v>76</v>
          </cell>
          <cell r="M66">
            <v>1</v>
          </cell>
          <cell r="N66">
            <v>1</v>
          </cell>
          <cell r="O66" t="str">
            <v>https://sarahprevidencia.com.br/</v>
          </cell>
        </row>
        <row r="67">
          <cell r="A67" t="str">
            <v>PREVIRB</v>
          </cell>
          <cell r="B67" t="str">
            <v>FUNDACAO DE PREVIDENCIA DOS SERVIDORES DO IRB</v>
          </cell>
          <cell r="C67" t="str">
            <v>29.959.574/0001-73</v>
          </cell>
          <cell r="D67" t="str">
            <v>RJ</v>
          </cell>
          <cell r="E67" t="str">
            <v>Privado</v>
          </cell>
          <cell r="F67">
            <v>3041658941.7199998</v>
          </cell>
          <cell r="G67">
            <v>7147777.79</v>
          </cell>
          <cell r="H67">
            <v>44930727.079999998</v>
          </cell>
          <cell r="I67">
            <v>568213.34</v>
          </cell>
          <cell r="J67">
            <v>0</v>
          </cell>
          <cell r="K67">
            <v>0</v>
          </cell>
          <cell r="L67">
            <v>0</v>
          </cell>
          <cell r="M67">
            <v>2</v>
          </cell>
          <cell r="N67">
            <v>3</v>
          </cell>
          <cell r="O67" t="str">
            <v>http://www.previrb.com.br</v>
          </cell>
        </row>
        <row r="68">
          <cell r="A68" t="str">
            <v>VIVA</v>
          </cell>
          <cell r="B68" t="str">
            <v>FUNDACAO VIVA DE PREVIDENCIA</v>
          </cell>
          <cell r="C68" t="str">
            <v>18.868.955/0001-20</v>
          </cell>
          <cell r="D68" t="str">
            <v>DF</v>
          </cell>
          <cell r="E68" t="str">
            <v>Instituidor</v>
          </cell>
          <cell r="F68">
            <v>3040768171.1700001</v>
          </cell>
          <cell r="G68">
            <v>7654397.2799999993</v>
          </cell>
          <cell r="H68">
            <v>44655868.129999995</v>
          </cell>
          <cell r="I68">
            <v>21301244.449999999</v>
          </cell>
          <cell r="J68">
            <v>0</v>
          </cell>
          <cell r="K68">
            <v>0</v>
          </cell>
          <cell r="L68">
            <v>0</v>
          </cell>
          <cell r="M68">
            <v>6</v>
          </cell>
          <cell r="N68">
            <v>28</v>
          </cell>
          <cell r="O68" t="str">
            <v>https://vivaprev.com.br/</v>
          </cell>
        </row>
        <row r="69">
          <cell r="A69" t="str">
            <v>FUSESC</v>
          </cell>
          <cell r="B69" t="str">
            <v>FUNDACAO CODESC DE SEGURIDADE SOCIAL</v>
          </cell>
          <cell r="C69" t="str">
            <v>83.564.443/0001-32</v>
          </cell>
          <cell r="D69" t="str">
            <v>SC</v>
          </cell>
          <cell r="E69" t="str">
            <v>Público</v>
          </cell>
          <cell r="F69">
            <v>3021194801.23</v>
          </cell>
          <cell r="G69">
            <v>10163352.34</v>
          </cell>
          <cell r="H69">
            <v>41878822.210000001</v>
          </cell>
          <cell r="I69">
            <v>1463144.32</v>
          </cell>
          <cell r="J69">
            <v>0</v>
          </cell>
          <cell r="K69">
            <v>0</v>
          </cell>
          <cell r="L69">
            <v>0</v>
          </cell>
          <cell r="M69">
            <v>3</v>
          </cell>
          <cell r="N69">
            <v>6</v>
          </cell>
          <cell r="O69" t="str">
            <v>http://www.fusesc.com.br</v>
          </cell>
        </row>
        <row r="70">
          <cell r="A70" t="str">
            <v>CIBRIUS</v>
          </cell>
          <cell r="B70" t="str">
            <v>CIBRIUS - INSTITUTO DE PREVIDENCIA COMPLEMENTAR</v>
          </cell>
          <cell r="C70" t="str">
            <v>00.531.590/0001-89</v>
          </cell>
          <cell r="D70" t="str">
            <v>DF</v>
          </cell>
          <cell r="E70" t="str">
            <v>Público</v>
          </cell>
          <cell r="F70">
            <v>2991413284.29</v>
          </cell>
          <cell r="G70">
            <v>14762971.15</v>
          </cell>
          <cell r="H70">
            <v>29552234.34</v>
          </cell>
          <cell r="I70">
            <v>20271.11</v>
          </cell>
          <cell r="J70">
            <v>0</v>
          </cell>
          <cell r="K70">
            <v>0</v>
          </cell>
          <cell r="L70">
            <v>0</v>
          </cell>
          <cell r="M70">
            <v>4</v>
          </cell>
          <cell r="N70">
            <v>2</v>
          </cell>
          <cell r="O70" t="str">
            <v>http://www.cibrius.com.br</v>
          </cell>
        </row>
        <row r="71">
          <cell r="A71" t="str">
            <v>FUSAN</v>
          </cell>
          <cell r="B71" t="str">
            <v>FUNDACAO SANEPAR DE PREVIDENCIA E ASSISTENCIA SOCIAL</v>
          </cell>
          <cell r="C71" t="str">
            <v>75.992.438/0001-00</v>
          </cell>
          <cell r="D71" t="str">
            <v>PR</v>
          </cell>
          <cell r="E71" t="str">
            <v>Público</v>
          </cell>
          <cell r="F71">
            <v>2855752997.8600001</v>
          </cell>
          <cell r="G71">
            <v>25222341.240000002</v>
          </cell>
          <cell r="H71">
            <v>39930747.5</v>
          </cell>
          <cell r="I71">
            <v>1732882.88</v>
          </cell>
          <cell r="J71">
            <v>0</v>
          </cell>
          <cell r="K71">
            <v>0</v>
          </cell>
          <cell r="L71">
            <v>0</v>
          </cell>
          <cell r="M71">
            <v>4</v>
          </cell>
          <cell r="N71">
            <v>37</v>
          </cell>
          <cell r="O71" t="str">
            <v>http://www.fundacaosanepar.com.br</v>
          </cell>
        </row>
        <row r="72">
          <cell r="A72" t="str">
            <v>MULTIPLA</v>
          </cell>
          <cell r="B72" t="str">
            <v>MULTIPLA - MULTIEMPRESAS DE PREVIDENCIA COMPLEMENTAR</v>
          </cell>
          <cell r="C72" t="str">
            <v>71.734.842/0001-15</v>
          </cell>
          <cell r="D72" t="str">
            <v>SP</v>
          </cell>
          <cell r="E72" t="str">
            <v>Privado</v>
          </cell>
          <cell r="F72">
            <v>2794903876.6199999</v>
          </cell>
          <cell r="G72">
            <v>22992097.649999999</v>
          </cell>
          <cell r="H72">
            <v>27114377.34</v>
          </cell>
          <cell r="I72">
            <v>3642365.07</v>
          </cell>
          <cell r="J72">
            <v>0</v>
          </cell>
          <cell r="K72">
            <v>0</v>
          </cell>
          <cell r="L72">
            <v>0</v>
          </cell>
          <cell r="M72">
            <v>4</v>
          </cell>
          <cell r="N72">
            <v>4</v>
          </cell>
          <cell r="O72" t="str">
            <v>MULTIPLAPREV.COM.BR</v>
          </cell>
        </row>
        <row r="73">
          <cell r="A73" t="str">
            <v>PREVDOW</v>
          </cell>
          <cell r="B73" t="str">
            <v>PREVDOW SOCIEDADE DE PREVIDENCIA PRIVADA</v>
          </cell>
          <cell r="C73" t="str">
            <v>62.282.017/0001-36</v>
          </cell>
          <cell r="D73" t="str">
            <v>SP</v>
          </cell>
          <cell r="E73" t="str">
            <v>Privado</v>
          </cell>
          <cell r="F73">
            <v>2698640593.0300002</v>
          </cell>
          <cell r="G73">
            <v>13352562.190000001</v>
          </cell>
          <cell r="H73">
            <v>28375205.239999998</v>
          </cell>
          <cell r="I73">
            <v>2036534.34</v>
          </cell>
          <cell r="J73">
            <v>0</v>
          </cell>
          <cell r="K73">
            <v>0</v>
          </cell>
          <cell r="L73">
            <v>0</v>
          </cell>
          <cell r="M73">
            <v>1</v>
          </cell>
          <cell r="N73">
            <v>8</v>
          </cell>
          <cell r="O73" t="str">
            <v>https://www.prevdow.com.br</v>
          </cell>
        </row>
        <row r="74">
          <cell r="A74" t="str">
            <v>ENERPREV</v>
          </cell>
          <cell r="B74" t="str">
            <v>ENERPREV PREVIDENCIA COMPLEMENTAR DO GRUPO ENERGIAS DO BRASIL</v>
          </cell>
          <cell r="C74" t="str">
            <v>08.710.526/0001-77</v>
          </cell>
          <cell r="D74" t="str">
            <v>SP</v>
          </cell>
          <cell r="E74" t="str">
            <v>Privado</v>
          </cell>
          <cell r="F74">
            <v>2605250089.8400002</v>
          </cell>
          <cell r="G74">
            <v>12520238.16</v>
          </cell>
          <cell r="H74">
            <v>37965603.719999999</v>
          </cell>
          <cell r="I74">
            <v>4247103.07</v>
          </cell>
          <cell r="J74">
            <v>0</v>
          </cell>
          <cell r="K74">
            <v>0</v>
          </cell>
          <cell r="L74">
            <v>0</v>
          </cell>
          <cell r="M74">
            <v>3</v>
          </cell>
          <cell r="N74">
            <v>27</v>
          </cell>
          <cell r="O74" t="str">
            <v>http://www.enerprev.com.br</v>
          </cell>
        </row>
        <row r="75">
          <cell r="A75" t="str">
            <v>FUNDACAO CORSAN</v>
          </cell>
          <cell r="B75" t="str">
            <v>FUNDACAO CORSAN DOS FUNCIONARIOS DA COMPANHIA RIOGRANDENSE DE SANEAMENTO CORSAN</v>
          </cell>
          <cell r="C75" t="str">
            <v>89.176.911/0001-88</v>
          </cell>
          <cell r="D75" t="str">
            <v>RS</v>
          </cell>
          <cell r="E75" t="str">
            <v>Público</v>
          </cell>
          <cell r="F75">
            <v>2542980393.6700001</v>
          </cell>
          <cell r="G75">
            <v>30064437.280000001</v>
          </cell>
          <cell r="H75">
            <v>68478987.349999994</v>
          </cell>
          <cell r="I75">
            <v>36228608.039999999</v>
          </cell>
          <cell r="J75">
            <v>0</v>
          </cell>
          <cell r="K75">
            <v>0</v>
          </cell>
          <cell r="L75">
            <v>0</v>
          </cell>
          <cell r="M75">
            <v>1</v>
          </cell>
          <cell r="N75">
            <v>2</v>
          </cell>
          <cell r="O75" t="str">
            <v>WWW.FUNCORSAN.COM.BR</v>
          </cell>
        </row>
        <row r="76">
          <cell r="A76" t="str">
            <v>SICOOB PREVI</v>
          </cell>
          <cell r="B76" t="str">
            <v>FUNDACAO SICOOB DE PREVIDENCIA PRIVADA</v>
          </cell>
          <cell r="C76" t="str">
            <v>08.345.482/0001-23</v>
          </cell>
          <cell r="D76" t="str">
            <v>DF</v>
          </cell>
          <cell r="E76" t="str">
            <v>Privado</v>
          </cell>
          <cell r="F76">
            <v>2649253116.5300002</v>
          </cell>
          <cell r="G76">
            <v>84712876.270000011</v>
          </cell>
          <cell r="H76">
            <v>1861990.35</v>
          </cell>
          <cell r="I76">
            <v>60511876.920000002</v>
          </cell>
          <cell r="J76">
            <v>0</v>
          </cell>
          <cell r="K76">
            <v>0</v>
          </cell>
          <cell r="L76">
            <v>0</v>
          </cell>
          <cell r="M76">
            <v>2</v>
          </cell>
          <cell r="N76">
            <v>10</v>
          </cell>
          <cell r="O76" t="str">
            <v>http://www.sicoobprevi.com.br</v>
          </cell>
        </row>
        <row r="77">
          <cell r="A77" t="str">
            <v>INSTITUTO AMBEV</v>
          </cell>
          <cell r="B77" t="str">
            <v>INSTITUTO AMBEV DE PREVIDENCIA PRIVADA</v>
          </cell>
          <cell r="C77" t="str">
            <v>30.487.912/0001-09</v>
          </cell>
          <cell r="D77" t="str">
            <v>SP</v>
          </cell>
          <cell r="E77" t="str">
            <v>Privado</v>
          </cell>
          <cell r="F77">
            <v>2595898395.5300002</v>
          </cell>
          <cell r="G77">
            <v>29223156.539999999</v>
          </cell>
          <cell r="H77">
            <v>28286826.120000001</v>
          </cell>
          <cell r="I77">
            <v>4105182.01</v>
          </cell>
          <cell r="J77">
            <v>0</v>
          </cell>
          <cell r="K77">
            <v>0</v>
          </cell>
          <cell r="L77">
            <v>0</v>
          </cell>
          <cell r="M77">
            <v>2</v>
          </cell>
          <cell r="N77">
            <v>9</v>
          </cell>
          <cell r="O77" t="str">
            <v>http://iapp.com.br/pt-br/home/</v>
          </cell>
        </row>
        <row r="78">
          <cell r="A78" t="str">
            <v>JOHNSON</v>
          </cell>
          <cell r="B78" t="str">
            <v>JOHNSON &amp; JOHNSON SOCIEDADE PREVIDENCIARIA</v>
          </cell>
          <cell r="C78" t="str">
            <v>54.065.776/0001-19</v>
          </cell>
          <cell r="D78" t="str">
            <v>SP</v>
          </cell>
          <cell r="E78" t="str">
            <v>Privado</v>
          </cell>
          <cell r="F78">
            <v>2448762587.3200002</v>
          </cell>
          <cell r="G78">
            <v>50065267.579999998</v>
          </cell>
          <cell r="H78">
            <v>27826301.93</v>
          </cell>
          <cell r="I78">
            <v>13727831.99</v>
          </cell>
          <cell r="J78">
            <v>0</v>
          </cell>
          <cell r="K78">
            <v>0</v>
          </cell>
          <cell r="L78">
            <v>0</v>
          </cell>
          <cell r="M78">
            <v>1</v>
          </cell>
          <cell r="N78">
            <v>8</v>
          </cell>
          <cell r="O78" t="str">
            <v>WWW.PORTALPREV.COM.BR/JOHNSON/JOHNSON</v>
          </cell>
        </row>
        <row r="79">
          <cell r="A79" t="str">
            <v>PRECE</v>
          </cell>
          <cell r="B79" t="str">
            <v>PRECE - PREVIDENCIA COMPLEMENTAR</v>
          </cell>
          <cell r="C79" t="str">
            <v>30.030.696/0001-60</v>
          </cell>
          <cell r="D79" t="str">
            <v>RJ</v>
          </cell>
          <cell r="E79" t="str">
            <v>Público</v>
          </cell>
          <cell r="F79">
            <v>2304916270.7600002</v>
          </cell>
          <cell r="G79">
            <v>16434257.27</v>
          </cell>
          <cell r="H79">
            <v>61654929.379999995</v>
          </cell>
          <cell r="I79">
            <v>25957268.760000002</v>
          </cell>
          <cell r="J79">
            <v>0</v>
          </cell>
          <cell r="K79">
            <v>0</v>
          </cell>
          <cell r="L79">
            <v>0</v>
          </cell>
          <cell r="M79">
            <v>5</v>
          </cell>
          <cell r="N79">
            <v>3</v>
          </cell>
          <cell r="O79" t="str">
            <v>http://www.prece.com.br</v>
          </cell>
        </row>
        <row r="80">
          <cell r="A80" t="str">
            <v>BANDEPREV</v>
          </cell>
          <cell r="B80" t="str">
            <v>BANDEPREV BANDEPE PREVIDENCIA SOCIAL</v>
          </cell>
          <cell r="C80" t="str">
            <v>11.001.963/0001-26</v>
          </cell>
          <cell r="D80" t="str">
            <v>PE</v>
          </cell>
          <cell r="E80" t="str">
            <v>Privado</v>
          </cell>
          <cell r="F80">
            <v>2352439177.2199998</v>
          </cell>
          <cell r="G80">
            <v>2999311.4000000004</v>
          </cell>
          <cell r="H80">
            <v>43348461.269999996</v>
          </cell>
          <cell r="I80" t="str">
            <v>-</v>
          </cell>
          <cell r="J80">
            <v>0</v>
          </cell>
          <cell r="K80">
            <v>0</v>
          </cell>
          <cell r="L80">
            <v>0</v>
          </cell>
          <cell r="M80">
            <v>3</v>
          </cell>
          <cell r="N80">
            <v>3</v>
          </cell>
          <cell r="O80" t="str">
            <v>http://www.bandeprev.com.br</v>
          </cell>
        </row>
        <row r="81">
          <cell r="A81" t="str">
            <v>GEBSA-PREV</v>
          </cell>
          <cell r="B81" t="str">
            <v>GEBSA-PREV-SOCIEDADE DE PREVIDENCIA PRIVADA</v>
          </cell>
          <cell r="C81" t="str">
            <v>73.995.870/0001-11</v>
          </cell>
          <cell r="D81" t="str">
            <v>SP</v>
          </cell>
          <cell r="E81" t="str">
            <v>Privado</v>
          </cell>
          <cell r="F81">
            <v>2386644588.1100001</v>
          </cell>
          <cell r="G81">
            <v>21542929.91</v>
          </cell>
          <cell r="H81">
            <v>15945546.43</v>
          </cell>
          <cell r="I81">
            <v>2588002.0699999998</v>
          </cell>
          <cell r="J81">
            <v>0</v>
          </cell>
          <cell r="K81">
            <v>0</v>
          </cell>
          <cell r="L81">
            <v>0</v>
          </cell>
          <cell r="M81">
            <v>3</v>
          </cell>
          <cell r="N81">
            <v>16</v>
          </cell>
          <cell r="O81" t="str">
            <v>http://www.gebsaprev.org.br</v>
          </cell>
        </row>
        <row r="82">
          <cell r="A82" t="str">
            <v>BANESES</v>
          </cell>
          <cell r="B82" t="str">
            <v>FUNDACAO BANESTES DE SEGURIDADE SOCIAL</v>
          </cell>
          <cell r="C82" t="str">
            <v>28.165.132/0001-92</v>
          </cell>
          <cell r="D82" t="str">
            <v>ES</v>
          </cell>
          <cell r="E82" t="str">
            <v>Público</v>
          </cell>
          <cell r="F82">
            <v>2332793653.4499998</v>
          </cell>
          <cell r="G82">
            <v>11006640.9</v>
          </cell>
          <cell r="H82">
            <v>40473721.200000003</v>
          </cell>
          <cell r="I82">
            <v>935089.39</v>
          </cell>
          <cell r="J82">
            <v>0</v>
          </cell>
          <cell r="K82">
            <v>0</v>
          </cell>
          <cell r="L82">
            <v>0</v>
          </cell>
          <cell r="M82">
            <v>2</v>
          </cell>
          <cell r="N82">
            <v>6</v>
          </cell>
          <cell r="O82" t="str">
            <v>http://www.baneses.com.br</v>
          </cell>
        </row>
        <row r="83">
          <cell r="A83" t="str">
            <v>MULTICOOP</v>
          </cell>
          <cell r="B83" t="str">
            <v>MULTICOOP FUNDO DE PENSAO MULTIPATROCINADO</v>
          </cell>
          <cell r="C83" t="str">
            <v>17.480.374/0001-54</v>
          </cell>
          <cell r="D83" t="str">
            <v>SP</v>
          </cell>
          <cell r="E83" t="str">
            <v>Privado</v>
          </cell>
          <cell r="F83">
            <v>2427680859.6399999</v>
          </cell>
          <cell r="G83">
            <v>117865329.7</v>
          </cell>
          <cell r="H83">
            <v>10228448.789999999</v>
          </cell>
          <cell r="I83">
            <v>3352790.35</v>
          </cell>
          <cell r="J83">
            <v>0</v>
          </cell>
          <cell r="K83">
            <v>0</v>
          </cell>
          <cell r="L83">
            <v>0</v>
          </cell>
          <cell r="M83">
            <v>5</v>
          </cell>
          <cell r="N83">
            <v>54</v>
          </cell>
          <cell r="O83" t="str">
            <v>https://www.portalprev.com.br/unimed/unimed</v>
          </cell>
        </row>
        <row r="84">
          <cell r="A84" t="str">
            <v>EQTPREV</v>
          </cell>
          <cell r="B84" t="str">
            <v>EQTPREV - EQUATORIAL ENERGIA FUNDACAO DE PREVIDENCIA</v>
          </cell>
          <cell r="C84" t="str">
            <v>07.009.152/0001-02</v>
          </cell>
          <cell r="D84" t="str">
            <v>MA</v>
          </cell>
          <cell r="E84" t="str">
            <v>Privado</v>
          </cell>
          <cell r="F84" t="str">
            <v>-</v>
          </cell>
          <cell r="G84" t="str">
            <v>-</v>
          </cell>
          <cell r="H84" t="str">
            <v>-</v>
          </cell>
          <cell r="I84" t="str">
            <v>-</v>
          </cell>
          <cell r="J84">
            <v>0</v>
          </cell>
          <cell r="K84">
            <v>0</v>
          </cell>
          <cell r="L84">
            <v>0</v>
          </cell>
          <cell r="M84">
            <v>9</v>
          </cell>
          <cell r="N84">
            <v>31</v>
          </cell>
          <cell r="O84" t="str">
            <v>http://www.fascemar.org.br</v>
          </cell>
        </row>
        <row r="85">
          <cell r="A85" t="str">
            <v>PREVI-SIEMENS</v>
          </cell>
          <cell r="B85" t="str">
            <v>PREVI-SIEMENS SOCIEDADE DE PREVIDENCIA PRIVADA</v>
          </cell>
          <cell r="C85" t="str">
            <v>60.540.440/0001-63</v>
          </cell>
          <cell r="D85" t="str">
            <v>SP</v>
          </cell>
          <cell r="E85" t="str">
            <v>Privado</v>
          </cell>
          <cell r="F85">
            <v>2207877518.1900001</v>
          </cell>
          <cell r="G85">
            <v>16856651.34</v>
          </cell>
          <cell r="H85">
            <v>19953822.120000001</v>
          </cell>
          <cell r="I85">
            <v>644326.27</v>
          </cell>
          <cell r="J85">
            <v>0</v>
          </cell>
          <cell r="K85">
            <v>0</v>
          </cell>
          <cell r="L85">
            <v>0</v>
          </cell>
          <cell r="M85">
            <v>3</v>
          </cell>
          <cell r="N85">
            <v>12</v>
          </cell>
          <cell r="O85" t="str">
            <v>http://www.previsiemens.com.br</v>
          </cell>
        </row>
        <row r="86">
          <cell r="A86" t="str">
            <v>WEG</v>
          </cell>
          <cell r="B86" t="str">
            <v>WEG SEGURIDADE SOCIAL</v>
          </cell>
          <cell r="C86" t="str">
            <v>79.378.063/0001-36</v>
          </cell>
          <cell r="D86" t="str">
            <v>SC</v>
          </cell>
          <cell r="E86" t="str">
            <v>Privado</v>
          </cell>
          <cell r="F86">
            <v>2174133914.4400001</v>
          </cell>
          <cell r="G86">
            <v>37555562.879999995</v>
          </cell>
          <cell r="H86">
            <v>15204464.029999999</v>
          </cell>
          <cell r="I86">
            <v>4244720.67</v>
          </cell>
          <cell r="J86">
            <v>2837</v>
          </cell>
          <cell r="K86">
            <v>902</v>
          </cell>
          <cell r="L86">
            <v>120</v>
          </cell>
          <cell r="M86">
            <v>1</v>
          </cell>
          <cell r="N86">
            <v>19</v>
          </cell>
          <cell r="O86" t="str">
            <v>https://www.wegprev.com/</v>
          </cell>
        </row>
        <row r="87">
          <cell r="A87" t="str">
            <v>FIPECQ</v>
          </cell>
          <cell r="B87" t="str">
            <v>FIPECQ-FUNDACAO DE PREVIDENCIA COMPLEMENTAR DOS EMPREGADOS OU SERVIDORES DA FINEP,DO IPEA,DO CNPQ,DO INPE E DO INPA</v>
          </cell>
          <cell r="C87" t="str">
            <v>00.529.958/0001-74</v>
          </cell>
          <cell r="D87" t="str">
            <v>DF</v>
          </cell>
          <cell r="E87" t="str">
            <v>Público</v>
          </cell>
          <cell r="F87">
            <v>2186126910.3400002</v>
          </cell>
          <cell r="G87">
            <v>9457325.8800000008</v>
          </cell>
          <cell r="H87">
            <v>20610176.43</v>
          </cell>
          <cell r="I87">
            <v>83428.960000000006</v>
          </cell>
          <cell r="J87">
            <v>8396</v>
          </cell>
          <cell r="K87">
            <v>352</v>
          </cell>
          <cell r="L87">
            <v>126</v>
          </cell>
          <cell r="M87">
            <v>3</v>
          </cell>
          <cell r="N87">
            <v>37</v>
          </cell>
          <cell r="O87" t="str">
            <v>http://www.fipecq.org.br</v>
          </cell>
        </row>
        <row r="88">
          <cell r="A88" t="str">
            <v>PREVDATA</v>
          </cell>
          <cell r="B88" t="str">
            <v>SOCIEDADE DE PREV. COMPLEMENTAR DA DATAPREV - PREVDATA</v>
          </cell>
          <cell r="C88" t="str">
            <v>30.258.057/0001-56</v>
          </cell>
          <cell r="D88" t="str">
            <v>RJ</v>
          </cell>
          <cell r="E88" t="str">
            <v>Público</v>
          </cell>
          <cell r="F88">
            <v>2142243985.74</v>
          </cell>
          <cell r="G88">
            <v>21454936.300000001</v>
          </cell>
          <cell r="H88">
            <v>40843119.030000001</v>
          </cell>
          <cell r="I88">
            <v>412801.84</v>
          </cell>
          <cell r="J88">
            <v>2836</v>
          </cell>
          <cell r="K88">
            <v>1477</v>
          </cell>
          <cell r="L88">
            <v>490</v>
          </cell>
          <cell r="M88">
            <v>2</v>
          </cell>
          <cell r="N88">
            <v>2</v>
          </cell>
          <cell r="O88" t="str">
            <v>http://www.prevdata.org.br</v>
          </cell>
        </row>
        <row r="89">
          <cell r="A89" t="str">
            <v>FUNSEJEM</v>
          </cell>
          <cell r="B89" t="str">
            <v>FUNDACAO SEN JOSE ERMIRIO DE MORAES</v>
          </cell>
          <cell r="C89" t="str">
            <v>74.060.534/0001-40</v>
          </cell>
          <cell r="D89" t="str">
            <v>SP</v>
          </cell>
          <cell r="E89" t="str">
            <v>Privado</v>
          </cell>
          <cell r="F89">
            <v>2150706949.73</v>
          </cell>
          <cell r="G89">
            <v>21205753.960000001</v>
          </cell>
          <cell r="H89">
            <v>13074049.390000001</v>
          </cell>
          <cell r="I89">
            <v>11524425.199999999</v>
          </cell>
          <cell r="J89">
            <v>33782</v>
          </cell>
          <cell r="K89">
            <v>798</v>
          </cell>
          <cell r="L89">
            <v>39</v>
          </cell>
          <cell r="M89">
            <v>2</v>
          </cell>
          <cell r="N89">
            <v>25</v>
          </cell>
          <cell r="O89" t="str">
            <v>http://www.funsejem.org.br</v>
          </cell>
        </row>
        <row r="90">
          <cell r="A90" t="str">
            <v>BASF PC</v>
          </cell>
          <cell r="B90" t="str">
            <v>BASF SOCIEDADE DE PREVIDENCIA COMPLEMENTAR</v>
          </cell>
          <cell r="C90" t="str">
            <v>56.995.624/0001-40</v>
          </cell>
          <cell r="D90" t="str">
            <v>SP</v>
          </cell>
          <cell r="E90" t="str">
            <v>Privado</v>
          </cell>
          <cell r="F90">
            <v>2069220952.54</v>
          </cell>
          <cell r="G90">
            <v>22619370.039999999</v>
          </cell>
          <cell r="H90">
            <v>18527396.199999999</v>
          </cell>
          <cell r="I90">
            <v>3296103.69</v>
          </cell>
          <cell r="J90">
            <v>4249</v>
          </cell>
          <cell r="K90">
            <v>547</v>
          </cell>
          <cell r="L90">
            <v>98</v>
          </cell>
          <cell r="M90">
            <v>1</v>
          </cell>
          <cell r="N90">
            <v>9</v>
          </cell>
          <cell r="O90" t="str">
            <v>https://www.basf.com/br/pt.html</v>
          </cell>
        </row>
        <row r="91">
          <cell r="A91" t="str">
            <v>ENERGISAPREV</v>
          </cell>
          <cell r="B91" t="str">
            <v>ENERGISAPREV - FUNDACAO ENERGISA DE PREVIDENCIA</v>
          </cell>
          <cell r="C91" t="str">
            <v>06.056.449/0001-58</v>
          </cell>
          <cell r="D91" t="str">
            <v>SP</v>
          </cell>
          <cell r="E91" t="str">
            <v>Privado</v>
          </cell>
          <cell r="F91">
            <v>1955377171.4400001</v>
          </cell>
          <cell r="G91">
            <v>21463411.219999999</v>
          </cell>
          <cell r="H91">
            <v>41394901.140000001</v>
          </cell>
          <cell r="I91">
            <v>7749536.9500000002</v>
          </cell>
          <cell r="J91">
            <v>11487</v>
          </cell>
          <cell r="K91">
            <v>1998</v>
          </cell>
          <cell r="L91">
            <v>1030</v>
          </cell>
          <cell r="M91">
            <v>15</v>
          </cell>
          <cell r="N91">
            <v>32</v>
          </cell>
          <cell r="O91" t="str">
            <v>http://www.energisaprev.com.br/</v>
          </cell>
        </row>
        <row r="92">
          <cell r="A92" t="str">
            <v>FASC</v>
          </cell>
          <cell r="B92" t="str">
            <v>FUNDACAO ALBINO SOUZA CRUZ</v>
          </cell>
          <cell r="C92" t="str">
            <v>31.933.799/0001-00</v>
          </cell>
          <cell r="D92" t="str">
            <v>SP</v>
          </cell>
          <cell r="E92" t="str">
            <v>Privado</v>
          </cell>
          <cell r="F92">
            <v>1958322669.54</v>
          </cell>
          <cell r="G92">
            <v>11227684.550000001</v>
          </cell>
          <cell r="H92">
            <v>28382053.48</v>
          </cell>
          <cell r="I92">
            <v>2524632.2799999998</v>
          </cell>
          <cell r="J92">
            <v>4182</v>
          </cell>
          <cell r="K92">
            <v>775</v>
          </cell>
          <cell r="L92">
            <v>199</v>
          </cell>
          <cell r="M92">
            <v>2</v>
          </cell>
          <cell r="N92">
            <v>3</v>
          </cell>
          <cell r="O92" t="str">
            <v>http://www.fascprev.com.br</v>
          </cell>
        </row>
        <row r="93">
          <cell r="A93" t="str">
            <v>PREVISC</v>
          </cell>
          <cell r="B93" t="str">
            <v>SOC DE PREV COMPL DO SISTEMA FED DA IND DO ESTADO DE SC</v>
          </cell>
          <cell r="C93" t="str">
            <v>80.150.857/0001-27</v>
          </cell>
          <cell r="D93" t="str">
            <v>SC</v>
          </cell>
          <cell r="E93" t="str">
            <v>Privado</v>
          </cell>
          <cell r="F93">
            <v>1949605025.6300001</v>
          </cell>
          <cell r="G93">
            <v>20599128.899999999</v>
          </cell>
          <cell r="H93">
            <v>36606495.800000004</v>
          </cell>
          <cell r="I93">
            <v>6657097.7400000002</v>
          </cell>
          <cell r="J93">
            <v>19100</v>
          </cell>
          <cell r="K93">
            <v>1483</v>
          </cell>
          <cell r="L93">
            <v>208</v>
          </cell>
          <cell r="M93">
            <v>18</v>
          </cell>
          <cell r="N93">
            <v>48</v>
          </cell>
          <cell r="O93" t="str">
            <v>http://www.previsc.com.br</v>
          </cell>
        </row>
        <row r="94">
          <cell r="A94" t="str">
            <v>PREVI-ERICSSON</v>
          </cell>
          <cell r="B94" t="str">
            <v>PREVI-ERICSSON-SOCIEDADE DE PREVIDENCIA PRIVADA</v>
          </cell>
          <cell r="C94" t="str">
            <v>67.142.521/0001-54</v>
          </cell>
          <cell r="D94" t="str">
            <v>SP</v>
          </cell>
          <cell r="E94" t="str">
            <v>Privado</v>
          </cell>
          <cell r="F94">
            <v>1954779752.1199999</v>
          </cell>
          <cell r="G94">
            <v>7160722.9299999997</v>
          </cell>
          <cell r="H94">
            <v>18258583.619999997</v>
          </cell>
          <cell r="I94">
            <v>45563.9</v>
          </cell>
          <cell r="J94">
            <v>0</v>
          </cell>
          <cell r="K94">
            <v>0</v>
          </cell>
          <cell r="L94">
            <v>0</v>
          </cell>
          <cell r="M94">
            <v>3</v>
          </cell>
          <cell r="N94">
            <v>5</v>
          </cell>
          <cell r="O94" t="str">
            <v>WWW.PREVIERICSSON.COM.BR</v>
          </cell>
        </row>
        <row r="95">
          <cell r="A95" t="str">
            <v>PREVIG</v>
          </cell>
          <cell r="B95" t="str">
            <v>PREVIG - SOCIEDADE DE PREVIDENCIA COMPLEMENTAR</v>
          </cell>
          <cell r="C95" t="str">
            <v>05.341.008/0001-35</v>
          </cell>
          <cell r="D95" t="str">
            <v>SC</v>
          </cell>
          <cell r="E95" t="str">
            <v>Privado</v>
          </cell>
          <cell r="F95">
            <v>3173231591.6100001</v>
          </cell>
          <cell r="G95">
            <v>18631368.93</v>
          </cell>
          <cell r="H95">
            <v>38813934.800000004</v>
          </cell>
          <cell r="I95">
            <v>4209163.4400000004</v>
          </cell>
          <cell r="J95">
            <v>0</v>
          </cell>
          <cell r="K95">
            <v>0</v>
          </cell>
          <cell r="L95">
            <v>0</v>
          </cell>
          <cell r="M95">
            <v>2</v>
          </cell>
          <cell r="N95">
            <v>9</v>
          </cell>
          <cell r="O95" t="str">
            <v>http://www.previg.org.br</v>
          </cell>
        </row>
        <row r="96">
          <cell r="A96" t="str">
            <v>PROMON</v>
          </cell>
          <cell r="B96" t="str">
            <v>FUNDACAO PROMON DE PREVIDENCIA SOCIAL</v>
          </cell>
          <cell r="C96" t="str">
            <v>47.415.773/0001-00</v>
          </cell>
          <cell r="D96" t="str">
            <v>SP</v>
          </cell>
          <cell r="E96" t="str">
            <v>Privado</v>
          </cell>
          <cell r="F96">
            <v>1920579411.1900001</v>
          </cell>
          <cell r="G96">
            <v>3993500.24</v>
          </cell>
          <cell r="H96">
            <v>24537982.060000002</v>
          </cell>
          <cell r="I96">
            <v>2217201.31</v>
          </cell>
          <cell r="J96">
            <v>1577</v>
          </cell>
          <cell r="K96">
            <v>587</v>
          </cell>
          <cell r="L96">
            <v>173</v>
          </cell>
          <cell r="M96">
            <v>2</v>
          </cell>
          <cell r="N96">
            <v>8</v>
          </cell>
          <cell r="O96" t="str">
            <v>https://www.fundacaopromon.com.br/</v>
          </cell>
        </row>
        <row r="97">
          <cell r="A97" t="str">
            <v>CARGILLPREV</v>
          </cell>
          <cell r="B97" t="str">
            <v>CARGILLPREV SOCIEDADE DE PREVIDENCIA COMPLEMENTAR</v>
          </cell>
          <cell r="C97" t="str">
            <v>58.926.825/0001-11</v>
          </cell>
          <cell r="D97" t="str">
            <v>SP</v>
          </cell>
          <cell r="E97" t="str">
            <v>Privado</v>
          </cell>
          <cell r="F97">
            <v>1927398226.27</v>
          </cell>
          <cell r="G97">
            <v>26690045.280000001</v>
          </cell>
          <cell r="H97">
            <v>16482565.27</v>
          </cell>
          <cell r="I97">
            <v>2038018.52</v>
          </cell>
          <cell r="J97">
            <v>6954</v>
          </cell>
          <cell r="K97">
            <v>394</v>
          </cell>
          <cell r="L97">
            <v>37</v>
          </cell>
          <cell r="M97">
            <v>3</v>
          </cell>
          <cell r="N97">
            <v>17</v>
          </cell>
          <cell r="O97" t="str">
            <v>http://www.cargillprev.com.br</v>
          </cell>
        </row>
        <row r="98">
          <cell r="A98" t="str">
            <v>SYNGENTA PREVI</v>
          </cell>
          <cell r="B98" t="str">
            <v>SYNGENTA PREVI - SOCIEDADE DE PREVIDENCIA PRIVADA</v>
          </cell>
          <cell r="C98" t="str">
            <v>58.494.329/0001-36</v>
          </cell>
          <cell r="D98" t="str">
            <v>SP</v>
          </cell>
          <cell r="E98" t="str">
            <v>Privado</v>
          </cell>
          <cell r="F98">
            <v>1844498662</v>
          </cell>
          <cell r="G98">
            <v>28470218.600000001</v>
          </cell>
          <cell r="H98">
            <v>10066504.17</v>
          </cell>
          <cell r="I98">
            <v>10505599.07</v>
          </cell>
          <cell r="J98">
            <v>4625</v>
          </cell>
          <cell r="K98">
            <v>332</v>
          </cell>
          <cell r="L98">
            <v>44</v>
          </cell>
          <cell r="M98">
            <v>1</v>
          </cell>
          <cell r="N98">
            <v>3</v>
          </cell>
          <cell r="O98" t="str">
            <v>http://www.syngentaprevi.com.br</v>
          </cell>
        </row>
        <row r="99">
          <cell r="A99" t="str">
            <v>VALUE PREV</v>
          </cell>
          <cell r="B99" t="str">
            <v>VALUE PREV SOCIEDADE PREVIDENCIARIA</v>
          </cell>
          <cell r="C99" t="str">
            <v>01.541.775/0001-37</v>
          </cell>
          <cell r="D99" t="str">
            <v>SP</v>
          </cell>
          <cell r="E99" t="str">
            <v>Privado</v>
          </cell>
          <cell r="F99">
            <v>1769474983.5599999</v>
          </cell>
          <cell r="G99">
            <v>7220499.4800000004</v>
          </cell>
          <cell r="H99">
            <v>15462212.77</v>
          </cell>
          <cell r="I99">
            <v>2533982.5699999998</v>
          </cell>
          <cell r="J99">
            <v>2664</v>
          </cell>
          <cell r="K99">
            <v>508</v>
          </cell>
          <cell r="L99">
            <v>21</v>
          </cell>
          <cell r="M99">
            <v>3</v>
          </cell>
          <cell r="N99">
            <v>8</v>
          </cell>
          <cell r="O99" t="str">
            <v>http://www.hpprev.com.br</v>
          </cell>
        </row>
        <row r="100">
          <cell r="A100" t="str">
            <v>PORTUS</v>
          </cell>
          <cell r="B100" t="str">
            <v>PORTUS INSTITUTO DE SEGURIDADE SOCIAL</v>
          </cell>
          <cell r="C100" t="str">
            <v>29.994.266/0001-89</v>
          </cell>
          <cell r="D100" t="str">
            <v>RJ</v>
          </cell>
          <cell r="E100" t="str">
            <v>Público</v>
          </cell>
          <cell r="F100">
            <v>1710959824.76</v>
          </cell>
          <cell r="G100">
            <v>31742157.079999998</v>
          </cell>
          <cell r="H100">
            <v>65469789.140000001</v>
          </cell>
          <cell r="I100" t="str">
            <v>-</v>
          </cell>
          <cell r="J100">
            <v>581</v>
          </cell>
          <cell r="K100">
            <v>4168</v>
          </cell>
          <cell r="L100">
            <v>3688</v>
          </cell>
          <cell r="M100">
            <v>6</v>
          </cell>
          <cell r="N100">
            <v>13</v>
          </cell>
          <cell r="O100" t="str">
            <v>http://www.portusinstituto.com.br</v>
          </cell>
        </row>
        <row r="101">
          <cell r="A101" t="str">
            <v>ACEPREV</v>
          </cell>
          <cell r="B101" t="str">
            <v>ACESITA PREVIDENCIA PRIVADA</v>
          </cell>
          <cell r="C101" t="str">
            <v>00.529.828/0001-31</v>
          </cell>
          <cell r="D101" t="str">
            <v>MG</v>
          </cell>
          <cell r="E101" t="str">
            <v>Privado</v>
          </cell>
          <cell r="F101">
            <v>1722186092.5899999</v>
          </cell>
          <cell r="G101">
            <v>7102948.8800000008</v>
          </cell>
          <cell r="H101">
            <v>21389879.720000003</v>
          </cell>
          <cell r="I101">
            <v>817225.22</v>
          </cell>
          <cell r="J101">
            <v>4640</v>
          </cell>
          <cell r="K101">
            <v>1628</v>
          </cell>
          <cell r="L101">
            <v>257</v>
          </cell>
          <cell r="M101">
            <v>1</v>
          </cell>
          <cell r="N101">
            <v>2</v>
          </cell>
          <cell r="O101" t="str">
            <v>http://www.aceprev.com.br</v>
          </cell>
        </row>
        <row r="102">
          <cell r="A102" t="str">
            <v>PREVUNIAO</v>
          </cell>
          <cell r="B102" t="str">
            <v>PREVUNIAO SOCIEDADE DE PREVIDENCIA PRIVADA</v>
          </cell>
          <cell r="C102" t="str">
            <v>30.715.122/0001-25</v>
          </cell>
          <cell r="D102" t="str">
            <v>RJ</v>
          </cell>
          <cell r="E102" t="str">
            <v>Privado</v>
          </cell>
          <cell r="F102">
            <v>1701454737.3499999</v>
          </cell>
          <cell r="G102">
            <v>8672139.9700000007</v>
          </cell>
          <cell r="H102">
            <v>28035207.920000002</v>
          </cell>
          <cell r="I102">
            <v>1954829.47</v>
          </cell>
          <cell r="J102">
            <v>4002</v>
          </cell>
          <cell r="K102">
            <v>836</v>
          </cell>
          <cell r="L102">
            <v>141</v>
          </cell>
          <cell r="M102">
            <v>2</v>
          </cell>
          <cell r="N102">
            <v>9</v>
          </cell>
          <cell r="O102" t="str">
            <v>WWW.PREVUNIAO.COM.BR</v>
          </cell>
        </row>
        <row r="103">
          <cell r="A103" t="str">
            <v>PRHOSPER</v>
          </cell>
          <cell r="B103" t="str">
            <v>PRHOSPER-PREVIDENCIA RHODIA</v>
          </cell>
          <cell r="C103" t="str">
            <v>43.226.455/0001-32</v>
          </cell>
          <cell r="D103" t="str">
            <v>SP</v>
          </cell>
          <cell r="E103" t="str">
            <v>Privado</v>
          </cell>
          <cell r="F103">
            <v>1680470461.0999999</v>
          </cell>
          <cell r="G103">
            <v>4948713.25</v>
          </cell>
          <cell r="H103">
            <v>27555300.129999999</v>
          </cell>
          <cell r="I103">
            <v>5918602.6399999997</v>
          </cell>
          <cell r="J103">
            <v>1833</v>
          </cell>
          <cell r="K103">
            <v>1054</v>
          </cell>
          <cell r="L103">
            <v>440</v>
          </cell>
          <cell r="M103">
            <v>3</v>
          </cell>
          <cell r="N103">
            <v>4</v>
          </cell>
          <cell r="O103" t="str">
            <v>http://www.prhosper.com.br</v>
          </cell>
        </row>
        <row r="104">
          <cell r="A104" t="str">
            <v>SAO BERNARDO</v>
          </cell>
          <cell r="B104" t="str">
            <v>SAO BERNARDO PREVIDENCIA PRIVADA</v>
          </cell>
          <cell r="C104" t="str">
            <v>43.763.127/0001-75</v>
          </cell>
          <cell r="D104" t="str">
            <v>SP</v>
          </cell>
          <cell r="E104" t="str">
            <v>Privado</v>
          </cell>
          <cell r="F104">
            <v>1664477046.23</v>
          </cell>
          <cell r="G104">
            <v>26080110.740000002</v>
          </cell>
          <cell r="H104">
            <v>15415600.870000001</v>
          </cell>
          <cell r="I104">
            <v>4387051.2</v>
          </cell>
          <cell r="J104">
            <v>9856</v>
          </cell>
          <cell r="K104">
            <v>1102</v>
          </cell>
          <cell r="L104">
            <v>264</v>
          </cell>
          <cell r="M104">
            <v>1</v>
          </cell>
          <cell r="N104">
            <v>15</v>
          </cell>
          <cell r="O104" t="str">
            <v>WWW.SAOBERNARDO.ORG.BR</v>
          </cell>
        </row>
        <row r="105">
          <cell r="A105" t="str">
            <v>IAJA</v>
          </cell>
          <cell r="B105" t="str">
            <v>INSTITUTO ADVENTISTA DE JUBILACAO E ASSISTENCIA</v>
          </cell>
          <cell r="C105" t="str">
            <v>00.494.427/0001-93</v>
          </cell>
          <cell r="D105" t="str">
            <v>DF</v>
          </cell>
          <cell r="E105" t="str">
            <v>Privado</v>
          </cell>
          <cell r="F105">
            <v>1649339841.8199999</v>
          </cell>
          <cell r="G105">
            <v>25917179.879999999</v>
          </cell>
          <cell r="H105">
            <v>21216730.640000001</v>
          </cell>
          <cell r="I105">
            <v>3223538.22</v>
          </cell>
          <cell r="J105">
            <v>8737</v>
          </cell>
          <cell r="K105">
            <v>1199</v>
          </cell>
          <cell r="L105">
            <v>234</v>
          </cell>
          <cell r="M105">
            <v>3</v>
          </cell>
          <cell r="N105">
            <v>41</v>
          </cell>
          <cell r="O105" t="str">
            <v>http://www.iaja.org.br</v>
          </cell>
        </row>
        <row r="106">
          <cell r="A106" t="str">
            <v>RUMOS</v>
          </cell>
          <cell r="B106" t="str">
            <v>SOCIEDADE PREVIDENCIARIA RUMOS</v>
          </cell>
          <cell r="C106" t="str">
            <v>51.245.355/0001-81</v>
          </cell>
          <cell r="D106" t="str">
            <v>SP</v>
          </cell>
          <cell r="E106" t="str">
            <v>Privado</v>
          </cell>
          <cell r="F106">
            <v>1593185298.47</v>
          </cell>
          <cell r="G106">
            <v>24787425.359999999</v>
          </cell>
          <cell r="H106">
            <v>15480464.310000001</v>
          </cell>
          <cell r="I106">
            <v>968218.88</v>
          </cell>
          <cell r="J106">
            <v>2541</v>
          </cell>
          <cell r="K106">
            <v>362</v>
          </cell>
          <cell r="L106">
            <v>37</v>
          </cell>
          <cell r="M106">
            <v>2</v>
          </cell>
          <cell r="N106">
            <v>12</v>
          </cell>
          <cell r="O106" t="str">
            <v>http://www.duprev.com.br</v>
          </cell>
        </row>
        <row r="107">
          <cell r="A107" t="str">
            <v>FAELCE</v>
          </cell>
          <cell r="B107" t="str">
            <v>FUNDACAO COELCE DE SEGURIDADE SOCIAL</v>
          </cell>
          <cell r="C107" t="str">
            <v>06.622.591/0001-15</v>
          </cell>
          <cell r="D107" t="str">
            <v>CE</v>
          </cell>
          <cell r="E107" t="str">
            <v>Privado</v>
          </cell>
          <cell r="F107">
            <v>1587649936.74</v>
          </cell>
          <cell r="G107">
            <v>4240005.1500000004</v>
          </cell>
          <cell r="H107">
            <v>29986168.690000001</v>
          </cell>
          <cell r="I107">
            <v>2165598.86</v>
          </cell>
          <cell r="J107">
            <v>968</v>
          </cell>
          <cell r="K107">
            <v>1622</v>
          </cell>
          <cell r="L107">
            <v>782</v>
          </cell>
          <cell r="M107">
            <v>2</v>
          </cell>
          <cell r="N107">
            <v>2</v>
          </cell>
          <cell r="O107" t="str">
            <v>http://www.faelce.com.br</v>
          </cell>
        </row>
        <row r="108">
          <cell r="A108" t="str">
            <v>BRASILETROS</v>
          </cell>
          <cell r="B108" t="str">
            <v>FUNDACAO AMPLA DE SEGURIDADE SOCIAL - BRASILETROS</v>
          </cell>
          <cell r="C108" t="str">
            <v>28.518.991/0001-18</v>
          </cell>
          <cell r="D108" t="str">
            <v>RJ</v>
          </cell>
          <cell r="E108" t="str">
            <v>Privado</v>
          </cell>
          <cell r="F108">
            <v>1542009968.6199999</v>
          </cell>
          <cell r="G108">
            <v>5048574.83</v>
          </cell>
          <cell r="H108">
            <v>33173840.300000001</v>
          </cell>
          <cell r="I108">
            <v>1288095.73</v>
          </cell>
          <cell r="J108">
            <v>1512</v>
          </cell>
          <cell r="K108">
            <v>1560</v>
          </cell>
          <cell r="L108">
            <v>854</v>
          </cell>
          <cell r="M108">
            <v>2</v>
          </cell>
          <cell r="N108">
            <v>3</v>
          </cell>
          <cell r="O108" t="str">
            <v>http://www.brasiletros.com.br</v>
          </cell>
        </row>
        <row r="109">
          <cell r="A109" t="str">
            <v>FACEB</v>
          </cell>
          <cell r="B109" t="str">
            <v>FACEB - FUNDACAO DE PREVIDENCIA DOS EMPREGADOS DA CEB</v>
          </cell>
          <cell r="C109" t="str">
            <v>00.469.585/0001-93</v>
          </cell>
          <cell r="D109" t="str">
            <v>DF</v>
          </cell>
          <cell r="E109" t="str">
            <v>Público</v>
          </cell>
          <cell r="F109">
            <v>1519998474.4000001</v>
          </cell>
          <cell r="G109">
            <v>2441467.9300000002</v>
          </cell>
          <cell r="H109">
            <v>38094144.32</v>
          </cell>
          <cell r="I109">
            <v>1741832.7</v>
          </cell>
          <cell r="J109">
            <v>386</v>
          </cell>
          <cell r="K109">
            <v>1348</v>
          </cell>
          <cell r="L109">
            <v>446</v>
          </cell>
          <cell r="M109">
            <v>4</v>
          </cell>
          <cell r="N109">
            <v>2</v>
          </cell>
          <cell r="O109" t="str">
            <v>http://www.faceb.com.br</v>
          </cell>
        </row>
        <row r="110">
          <cell r="A110" t="str">
            <v>ISBRE</v>
          </cell>
          <cell r="B110" t="str">
            <v>FUNDACAO BRDE DE PREVIDENCIA COMPLEMENTAR - ISBRE</v>
          </cell>
          <cell r="C110" t="str">
            <v>89.172.084/0001-54</v>
          </cell>
          <cell r="D110" t="str">
            <v>RS</v>
          </cell>
          <cell r="E110" t="str">
            <v>Público</v>
          </cell>
          <cell r="F110">
            <v>1482011279.4200001</v>
          </cell>
          <cell r="G110">
            <v>9109538.2899999991</v>
          </cell>
          <cell r="H110">
            <v>23838353.039999999</v>
          </cell>
          <cell r="I110" t="str">
            <v>-</v>
          </cell>
          <cell r="J110">
            <v>453</v>
          </cell>
          <cell r="K110">
            <v>390</v>
          </cell>
          <cell r="L110">
            <v>122</v>
          </cell>
          <cell r="M110">
            <v>2</v>
          </cell>
          <cell r="N110">
            <v>2</v>
          </cell>
          <cell r="O110" t="str">
            <v>http://www.isbre.com.br</v>
          </cell>
        </row>
        <row r="111">
          <cell r="A111" t="str">
            <v>FUNDIAGUA</v>
          </cell>
          <cell r="B111" t="str">
            <v>FUNDIAGUA - FUNDACAO DE PREVIDENCIA COMPLEMENTAR</v>
          </cell>
          <cell r="C111" t="str">
            <v>73.983.876/0001-79</v>
          </cell>
          <cell r="D111" t="str">
            <v>DF</v>
          </cell>
          <cell r="E111" t="str">
            <v>Público</v>
          </cell>
          <cell r="F111">
            <v>1485509940.8800001</v>
          </cell>
          <cell r="G111">
            <v>18051214.559999999</v>
          </cell>
          <cell r="H111">
            <v>18463787.960000001</v>
          </cell>
          <cell r="I111">
            <v>1353153.25</v>
          </cell>
          <cell r="J111">
            <v>2189</v>
          </cell>
          <cell r="K111">
            <v>1373</v>
          </cell>
          <cell r="L111">
            <v>518</v>
          </cell>
          <cell r="M111">
            <v>4</v>
          </cell>
          <cell r="N111">
            <v>3</v>
          </cell>
          <cell r="O111" t="str">
            <v>www.fundiagua.com.br</v>
          </cell>
        </row>
        <row r="112">
          <cell r="A112" t="str">
            <v>COMSHELL</v>
          </cell>
          <cell r="B112" t="str">
            <v>COMSHELL SOCIEDADE DE PREVIDENCIA PRIVADA</v>
          </cell>
          <cell r="C112" t="str">
            <v>30.495.634/0001-23</v>
          </cell>
          <cell r="D112" t="str">
            <v>RJ</v>
          </cell>
          <cell r="E112" t="str">
            <v>Privado</v>
          </cell>
          <cell r="F112">
            <v>1438859994.5699999</v>
          </cell>
          <cell r="G112">
            <v>4884331.6100000003</v>
          </cell>
          <cell r="H112">
            <v>19948352.039999999</v>
          </cell>
          <cell r="I112">
            <v>149.96</v>
          </cell>
          <cell r="J112">
            <v>1231</v>
          </cell>
          <cell r="K112">
            <v>481</v>
          </cell>
          <cell r="L112">
            <v>77</v>
          </cell>
          <cell r="M112">
            <v>2</v>
          </cell>
          <cell r="N112">
            <v>1</v>
          </cell>
          <cell r="O112" t="str">
            <v>http://www.portalprev.com.br/comshell</v>
          </cell>
        </row>
        <row r="113">
          <cell r="A113" t="str">
            <v>OABPREV-SP</v>
          </cell>
          <cell r="B113" t="str">
            <v>FUNDO DE PENSAO MULTIPATROCINADO DA SEC. DE SP DA OAB E DA CAASP - CX. DE ASSIST. DOS ADV. DE SP - OABPREV - SP</v>
          </cell>
          <cell r="C113" t="str">
            <v>07.887.827/0001-08</v>
          </cell>
          <cell r="D113" t="str">
            <v>SP</v>
          </cell>
          <cell r="E113" t="str">
            <v>Instituidor</v>
          </cell>
          <cell r="F113">
            <v>1450085744.5</v>
          </cell>
          <cell r="G113">
            <v>21863538.149999999</v>
          </cell>
          <cell r="H113">
            <v>4171265.47</v>
          </cell>
          <cell r="I113">
            <v>15719809.800000001</v>
          </cell>
          <cell r="J113">
            <v>51452</v>
          </cell>
          <cell r="K113">
            <v>258</v>
          </cell>
          <cell r="L113">
            <v>256</v>
          </cell>
          <cell r="M113">
            <v>1</v>
          </cell>
          <cell r="N113">
            <v>18</v>
          </cell>
          <cell r="O113" t="str">
            <v>http://www.oabprev-sp.org.br</v>
          </cell>
        </row>
        <row r="114">
          <cell r="A114" t="str">
            <v>PREVSAN</v>
          </cell>
          <cell r="B114" t="str">
            <v>FUNDACAO DE PREVIDENCIA DOS EMPREGADOS DA SANEAGO - PREVSAN</v>
          </cell>
          <cell r="C114" t="str">
            <v>37.382.090/0001-32</v>
          </cell>
          <cell r="D114" t="str">
            <v>GO</v>
          </cell>
          <cell r="E114" t="str">
            <v>Público</v>
          </cell>
          <cell r="F114">
            <v>1417378714.97</v>
          </cell>
          <cell r="G114">
            <v>13942089.73</v>
          </cell>
          <cell r="H114">
            <v>22240000.57</v>
          </cell>
          <cell r="I114">
            <v>842472.66</v>
          </cell>
          <cell r="J114">
            <v>3664</v>
          </cell>
          <cell r="K114">
            <v>1225</v>
          </cell>
          <cell r="L114">
            <v>651</v>
          </cell>
          <cell r="M114">
            <v>2</v>
          </cell>
          <cell r="N114">
            <v>1</v>
          </cell>
          <cell r="O114" t="str">
            <v>http://www.prevsan.org.br</v>
          </cell>
        </row>
        <row r="115">
          <cell r="A115" t="str">
            <v>SEBRAE PREVIDENCIA</v>
          </cell>
          <cell r="B115" t="str">
            <v>SEBRAE PREVIDENCIA - INSTITUTO SEBRAE DE SEGURIDADE SOCIAL</v>
          </cell>
          <cell r="C115" t="str">
            <v>06.184.184/0001-73</v>
          </cell>
          <cell r="D115" t="str">
            <v>DF</v>
          </cell>
          <cell r="E115" t="str">
            <v>Privado</v>
          </cell>
          <cell r="F115">
            <v>1420236330.77</v>
          </cell>
          <cell r="G115">
            <v>31464406.98</v>
          </cell>
          <cell r="H115">
            <v>8961388.5500000007</v>
          </cell>
          <cell r="I115">
            <v>6532575.3600000003</v>
          </cell>
          <cell r="J115">
            <v>11098</v>
          </cell>
          <cell r="K115">
            <v>416</v>
          </cell>
          <cell r="L115">
            <v>34</v>
          </cell>
          <cell r="M115">
            <v>3</v>
          </cell>
          <cell r="N115">
            <v>37</v>
          </cell>
          <cell r="O115" t="str">
            <v>WWW.SEBRAEPREVIDENCIA.COM.BR</v>
          </cell>
        </row>
        <row r="116">
          <cell r="A116" t="str">
            <v>PREVI NOVARTIS</v>
          </cell>
          <cell r="B116" t="str">
            <v>PREVI NOVARTIS SOCIEDADE DE PREVIDENCIA PRIVADA</v>
          </cell>
          <cell r="C116" t="str">
            <v>59.091.736/0001-65</v>
          </cell>
          <cell r="D116" t="str">
            <v>SP</v>
          </cell>
          <cell r="E116" t="str">
            <v>Privado</v>
          </cell>
          <cell r="F116">
            <v>1380507743.5599999</v>
          </cell>
          <cell r="G116">
            <v>7671279.0099999998</v>
          </cell>
          <cell r="H116">
            <v>16085428.83</v>
          </cell>
          <cell r="I116">
            <v>1225679.8999999999</v>
          </cell>
          <cell r="J116">
            <v>2396</v>
          </cell>
          <cell r="K116">
            <v>539</v>
          </cell>
          <cell r="L116">
            <v>134</v>
          </cell>
          <cell r="M116">
            <v>2</v>
          </cell>
          <cell r="N116">
            <v>3</v>
          </cell>
          <cell r="O116" t="str">
            <v>https://www.previnovartis.com.br/</v>
          </cell>
        </row>
        <row r="117">
          <cell r="A117" t="str">
            <v>COMPESAPREV</v>
          </cell>
          <cell r="B117" t="str">
            <v>FUNDACAO COMPESA DE PREVIDENCIA E ASSISTENCIA</v>
          </cell>
          <cell r="C117" t="str">
            <v>12.585.261/0001-08</v>
          </cell>
          <cell r="D117" t="str">
            <v>PE</v>
          </cell>
          <cell r="E117" t="str">
            <v>Público</v>
          </cell>
          <cell r="F117">
            <v>1315308010.76</v>
          </cell>
          <cell r="G117">
            <v>7048360.9900000002</v>
          </cell>
          <cell r="H117">
            <v>18914257.050000001</v>
          </cell>
          <cell r="I117">
            <v>98546.02</v>
          </cell>
          <cell r="J117">
            <v>2419</v>
          </cell>
          <cell r="K117">
            <v>1847</v>
          </cell>
          <cell r="L117">
            <v>902</v>
          </cell>
          <cell r="M117">
            <v>3</v>
          </cell>
          <cell r="N117">
            <v>1</v>
          </cell>
          <cell r="O117" t="str">
            <v>http://www.compesaprev.com.br</v>
          </cell>
        </row>
        <row r="118">
          <cell r="A118" t="str">
            <v>MBPREV</v>
          </cell>
          <cell r="B118" t="str">
            <v>MERCEDES-BENZ PREVIDENCIA COMPLEMENTAR</v>
          </cell>
          <cell r="C118" t="str">
            <v>05.595.478/0001-25</v>
          </cell>
          <cell r="D118" t="str">
            <v>SP</v>
          </cell>
          <cell r="E118" t="str">
            <v>Privado</v>
          </cell>
          <cell r="F118">
            <v>1291890201.8699999</v>
          </cell>
          <cell r="G118">
            <v>11279686.850000001</v>
          </cell>
          <cell r="H118">
            <v>18444792.789999999</v>
          </cell>
          <cell r="I118">
            <v>874631.34</v>
          </cell>
          <cell r="J118">
            <v>10042</v>
          </cell>
          <cell r="K118">
            <v>1539</v>
          </cell>
          <cell r="L118">
            <v>109</v>
          </cell>
          <cell r="M118">
            <v>1</v>
          </cell>
          <cell r="N118">
            <v>5</v>
          </cell>
          <cell r="O118" t="str">
            <v>http://www.mbprevidencia.com.br</v>
          </cell>
        </row>
        <row r="119">
          <cell r="A119" t="str">
            <v>ULTRAPREV</v>
          </cell>
          <cell r="B119" t="str">
            <v>ULTRAPREV ASSOCIACAO DE PREVIDENCIA COMPLEMENTAR</v>
          </cell>
          <cell r="C119" t="str">
            <v>29.981.107/0001-40</v>
          </cell>
          <cell r="D119" t="str">
            <v>SP</v>
          </cell>
          <cell r="E119" t="str">
            <v>Privado</v>
          </cell>
          <cell r="F119">
            <v>1232639235.0899999</v>
          </cell>
          <cell r="G119">
            <v>17094509.530000001</v>
          </cell>
          <cell r="H119">
            <v>11267986.279999999</v>
          </cell>
          <cell r="I119">
            <v>3984890.33</v>
          </cell>
          <cell r="J119">
            <v>7303</v>
          </cell>
          <cell r="K119">
            <v>453</v>
          </cell>
          <cell r="L119">
            <v>16</v>
          </cell>
          <cell r="M119">
            <v>1</v>
          </cell>
          <cell r="N119">
            <v>24</v>
          </cell>
          <cell r="O119" t="str">
            <v>http://www.ultraprev.com.br</v>
          </cell>
        </row>
        <row r="120">
          <cell r="A120" t="str">
            <v>DESBAN</v>
          </cell>
          <cell r="B120" t="str">
            <v>DESBAN - FUNDACAO BDMG DE SEGURIDADE SOCIAL</v>
          </cell>
          <cell r="C120" t="str">
            <v>19.969.500/0001-64</v>
          </cell>
          <cell r="D120" t="str">
            <v>MG</v>
          </cell>
          <cell r="E120" t="str">
            <v>Público</v>
          </cell>
          <cell r="F120">
            <v>1210470130.8</v>
          </cell>
          <cell r="G120">
            <v>11330098.34</v>
          </cell>
          <cell r="H120">
            <v>26984376.610000003</v>
          </cell>
          <cell r="I120">
            <v>10272.76</v>
          </cell>
          <cell r="J120">
            <v>366</v>
          </cell>
          <cell r="K120">
            <v>436</v>
          </cell>
          <cell r="L120">
            <v>133</v>
          </cell>
          <cell r="M120">
            <v>5</v>
          </cell>
          <cell r="N120">
            <v>4</v>
          </cell>
          <cell r="O120" t="str">
            <v>http://www.desban.org.br</v>
          </cell>
        </row>
        <row r="121">
          <cell r="A121" t="str">
            <v>PREVIBOSCH</v>
          </cell>
          <cell r="B121" t="str">
            <v>PREVIBOSCH SOCIEDADE DE PREVIDENCIA PRIVADA</v>
          </cell>
          <cell r="C121" t="str">
            <v>54.155.007/0001-01</v>
          </cell>
          <cell r="D121" t="str">
            <v>SP</v>
          </cell>
          <cell r="E121" t="str">
            <v>Privado</v>
          </cell>
          <cell r="F121">
            <v>1209414596.5</v>
          </cell>
          <cell r="G121">
            <v>6216918.9699999997</v>
          </cell>
          <cell r="H121">
            <v>17315982.990000002</v>
          </cell>
          <cell r="I121" t="str">
            <v>-</v>
          </cell>
          <cell r="J121">
            <v>5416</v>
          </cell>
          <cell r="K121">
            <v>1098</v>
          </cell>
          <cell r="L121">
            <v>121</v>
          </cell>
          <cell r="M121">
            <v>1</v>
          </cell>
          <cell r="N121">
            <v>9</v>
          </cell>
          <cell r="O121" t="str">
            <v>https://previ.bosch.com.br/</v>
          </cell>
        </row>
        <row r="122">
          <cell r="A122" t="str">
            <v>FUNDAMBRAS</v>
          </cell>
          <cell r="B122" t="str">
            <v>FUNDAMBRAS SOCIEDADE DE PREVIDENCIA PRIVADA</v>
          </cell>
          <cell r="C122" t="str">
            <v>44.748.564/0001-82</v>
          </cell>
          <cell r="D122" t="str">
            <v>MG</v>
          </cell>
          <cell r="E122" t="str">
            <v>Privado</v>
          </cell>
          <cell r="F122">
            <v>1195922507.96</v>
          </cell>
          <cell r="G122">
            <v>12905161.949999999</v>
          </cell>
          <cell r="H122">
            <v>15453298.529999999</v>
          </cell>
          <cell r="I122">
            <v>2275307.5699999998</v>
          </cell>
          <cell r="J122">
            <v>5043</v>
          </cell>
          <cell r="K122">
            <v>560</v>
          </cell>
          <cell r="L122">
            <v>87</v>
          </cell>
          <cell r="M122">
            <v>2</v>
          </cell>
          <cell r="N122">
            <v>9</v>
          </cell>
          <cell r="O122" t="str">
            <v>http://www.fundambras.com.br</v>
          </cell>
        </row>
        <row r="123">
          <cell r="A123" t="str">
            <v>PLANEJAR</v>
          </cell>
          <cell r="B123" t="str">
            <v>PLANEJAR - SOCIEDADE DE PREVIDENCIA COMPLEMENTAR</v>
          </cell>
          <cell r="C123" t="str">
            <v>05.209.844/0001-60</v>
          </cell>
          <cell r="D123" t="str">
            <v>SP</v>
          </cell>
          <cell r="E123" t="str">
            <v>Privado</v>
          </cell>
          <cell r="F123">
            <v>1176357892.3599999</v>
          </cell>
          <cell r="G123">
            <v>8871628.5199999996</v>
          </cell>
          <cell r="H123">
            <v>10700612.280000001</v>
          </cell>
          <cell r="I123">
            <v>649302.18000000005</v>
          </cell>
          <cell r="J123">
            <v>4264</v>
          </cell>
          <cell r="K123">
            <v>607</v>
          </cell>
          <cell r="L123">
            <v>29</v>
          </cell>
          <cell r="M123">
            <v>1</v>
          </cell>
          <cell r="N123">
            <v>2</v>
          </cell>
          <cell r="O123" t="str">
            <v>http://www.portalprev.com.br/planejar</v>
          </cell>
        </row>
        <row r="124">
          <cell r="A124" t="str">
            <v>AGROS</v>
          </cell>
          <cell r="B124" t="str">
            <v>AGROS INSTITUTO UFV DE SEGURIDADE SOCIAL</v>
          </cell>
          <cell r="C124" t="str">
            <v>20.320.487/0001-05</v>
          </cell>
          <cell r="D124" t="str">
            <v>MG</v>
          </cell>
          <cell r="E124" t="str">
            <v>Público</v>
          </cell>
          <cell r="F124">
            <v>1133205801.9400001</v>
          </cell>
          <cell r="G124">
            <v>1399652.9400000002</v>
          </cell>
          <cell r="H124">
            <v>59171432.479999997</v>
          </cell>
          <cell r="I124">
            <v>552332.38</v>
          </cell>
          <cell r="J124">
            <v>5344</v>
          </cell>
          <cell r="K124">
            <v>425</v>
          </cell>
          <cell r="L124">
            <v>393</v>
          </cell>
          <cell r="M124">
            <v>5</v>
          </cell>
          <cell r="N124">
            <v>7</v>
          </cell>
          <cell r="O124" t="str">
            <v>https://www.agros.org.br/</v>
          </cell>
        </row>
        <row r="125">
          <cell r="A125" t="str">
            <v>SAO FRANCISCO</v>
          </cell>
          <cell r="B125" t="str">
            <v>FUNDACAO SAO FRANCISCO DE SEGURIDADE SOCIAL</v>
          </cell>
          <cell r="C125" t="str">
            <v>01.635.671/0001-91</v>
          </cell>
          <cell r="D125" t="str">
            <v>DF</v>
          </cell>
          <cell r="E125" t="str">
            <v>Público</v>
          </cell>
          <cell r="F125">
            <v>1156305761.9300001</v>
          </cell>
          <cell r="G125">
            <v>14444897.33</v>
          </cell>
          <cell r="H125">
            <v>16103572.779999999</v>
          </cell>
          <cell r="I125">
            <v>1354299.03</v>
          </cell>
          <cell r="J125">
            <v>1351</v>
          </cell>
          <cell r="K125">
            <v>610</v>
          </cell>
          <cell r="L125">
            <v>295</v>
          </cell>
          <cell r="M125">
            <v>3</v>
          </cell>
          <cell r="N125">
            <v>2</v>
          </cell>
          <cell r="O125" t="str">
            <v>www.franweb.com.br</v>
          </cell>
        </row>
        <row r="126">
          <cell r="A126" t="str">
            <v>VIKINGPREV</v>
          </cell>
          <cell r="B126" t="str">
            <v>VIKINGPREV SOCIEDADE DE PREVIDENCIA PRIVADA</v>
          </cell>
          <cell r="C126" t="str">
            <v>00.158.783/0001-36</v>
          </cell>
          <cell r="D126" t="str">
            <v>PR</v>
          </cell>
          <cell r="E126" t="str">
            <v>Privado</v>
          </cell>
          <cell r="F126">
            <v>1138073141.73</v>
          </cell>
          <cell r="G126">
            <v>10060649.100000001</v>
          </cell>
          <cell r="H126">
            <v>7596852.29</v>
          </cell>
          <cell r="I126">
            <v>993087.76</v>
          </cell>
          <cell r="J126">
            <v>5852</v>
          </cell>
          <cell r="K126">
            <v>407</v>
          </cell>
          <cell r="L126">
            <v>42</v>
          </cell>
          <cell r="M126">
            <v>1</v>
          </cell>
          <cell r="N126">
            <v>8</v>
          </cell>
          <cell r="O126" t="str">
            <v>https://www.vikingprev.com.br</v>
          </cell>
        </row>
        <row r="127">
          <cell r="A127" t="str">
            <v>FABASA</v>
          </cell>
          <cell r="B127" t="str">
            <v>FUNDACAO DE ASSISTENCIA SOCIAL E SEGURIDADE DA EMBASA</v>
          </cell>
          <cell r="C127" t="str">
            <v>00.947.763/0001-44</v>
          </cell>
          <cell r="D127" t="str">
            <v>BA</v>
          </cell>
          <cell r="E127" t="str">
            <v>Público</v>
          </cell>
          <cell r="F127">
            <v>1127928891.78</v>
          </cell>
          <cell r="G127">
            <v>14328237.67</v>
          </cell>
          <cell r="H127">
            <v>16484246.65</v>
          </cell>
          <cell r="I127">
            <v>4532424.99</v>
          </cell>
          <cell r="J127">
            <v>3662</v>
          </cell>
          <cell r="K127">
            <v>1015</v>
          </cell>
          <cell r="L127">
            <v>101</v>
          </cell>
          <cell r="M127">
            <v>2</v>
          </cell>
          <cell r="N127">
            <v>2</v>
          </cell>
          <cell r="O127" t="str">
            <v>http://www.fabasa.com.br</v>
          </cell>
        </row>
        <row r="128">
          <cell r="A128" t="str">
            <v>SAO RAFAEL</v>
          </cell>
          <cell r="B128" t="str">
            <v>SAO RAFAEL SOCIEDADE DE PREVIDENCIA PRIVADA</v>
          </cell>
          <cell r="C128" t="str">
            <v>29.213.238/0001-87</v>
          </cell>
          <cell r="D128" t="str">
            <v>RJ</v>
          </cell>
          <cell r="E128" t="str">
            <v>Privado</v>
          </cell>
          <cell r="F128">
            <v>1107970161.78</v>
          </cell>
          <cell r="G128">
            <v>1751657.49</v>
          </cell>
          <cell r="H128">
            <v>15226215.140000001</v>
          </cell>
          <cell r="I128">
            <v>113959.93</v>
          </cell>
          <cell r="J128">
            <v>825</v>
          </cell>
          <cell r="K128">
            <v>721</v>
          </cell>
          <cell r="L128">
            <v>127</v>
          </cell>
          <cell r="M128">
            <v>1</v>
          </cell>
          <cell r="N128">
            <v>2</v>
          </cell>
          <cell r="O128" t="str">
            <v>WWW.SAORAFAELPREVIDENCIA.COM.BR</v>
          </cell>
        </row>
        <row r="129">
          <cell r="A129" t="str">
            <v>PREVICAT</v>
          </cell>
          <cell r="B129" t="str">
            <v>PREVICAT -SOCIEDADE PREVIDENCIARIA CATERPILLAR</v>
          </cell>
          <cell r="C129" t="str">
            <v>59.586.230/0001-27</v>
          </cell>
          <cell r="D129" t="str">
            <v>SP</v>
          </cell>
          <cell r="E129" t="str">
            <v>Privado</v>
          </cell>
          <cell r="F129">
            <v>1108672800.28</v>
          </cell>
          <cell r="G129">
            <v>2597877.2599999998</v>
          </cell>
          <cell r="H129">
            <v>25147808.260000002</v>
          </cell>
          <cell r="I129">
            <v>80529.83</v>
          </cell>
          <cell r="J129">
            <v>1499</v>
          </cell>
          <cell r="K129">
            <v>832</v>
          </cell>
          <cell r="L129">
            <v>192</v>
          </cell>
          <cell r="M129">
            <v>2</v>
          </cell>
          <cell r="N129">
            <v>4</v>
          </cell>
          <cell r="O129" t="str">
            <v>http://www.previcat.com.br</v>
          </cell>
        </row>
        <row r="130">
          <cell r="A130" t="str">
            <v>INOVAR PREVIDENCIA</v>
          </cell>
          <cell r="B130" t="str">
            <v>INOVAR PREVIDENCIA - SOCIEDADE DE PREVIDENCIA PRIVADA</v>
          </cell>
          <cell r="C130" t="str">
            <v>73.000.838/0001-59</v>
          </cell>
          <cell r="D130" t="str">
            <v>SP</v>
          </cell>
          <cell r="E130" t="str">
            <v>Privado</v>
          </cell>
          <cell r="F130">
            <v>978902941.67999995</v>
          </cell>
          <cell r="G130">
            <v>1961052.96</v>
          </cell>
          <cell r="H130">
            <v>16541296.390000001</v>
          </cell>
          <cell r="I130">
            <v>6228012.2400000002</v>
          </cell>
          <cell r="J130">
            <v>3235</v>
          </cell>
          <cell r="K130">
            <v>768</v>
          </cell>
          <cell r="L130">
            <v>58</v>
          </cell>
          <cell r="M130">
            <v>2</v>
          </cell>
          <cell r="N130">
            <v>6</v>
          </cell>
          <cell r="O130" t="str">
            <v>WWW.INOVARPREVIDENCIA.COM.BR</v>
          </cell>
        </row>
        <row r="131">
          <cell r="A131" t="str">
            <v>SERGUS</v>
          </cell>
          <cell r="B131" t="str">
            <v>INSTITUTO BANESE DE SEGURIDADE SOCIAL - SERGUS</v>
          </cell>
          <cell r="C131" t="str">
            <v>15.582.513/0001-25</v>
          </cell>
          <cell r="D131" t="str">
            <v>SE</v>
          </cell>
          <cell r="E131" t="str">
            <v>Público</v>
          </cell>
          <cell r="F131">
            <v>1074408317.8800001</v>
          </cell>
          <cell r="G131">
            <v>5521120.2299999995</v>
          </cell>
          <cell r="H131">
            <v>17616229.629999999</v>
          </cell>
          <cell r="I131">
            <v>230735.93</v>
          </cell>
          <cell r="J131">
            <v>933</v>
          </cell>
          <cell r="K131">
            <v>791</v>
          </cell>
          <cell r="L131">
            <v>90</v>
          </cell>
          <cell r="M131">
            <v>2</v>
          </cell>
          <cell r="N131">
            <v>4</v>
          </cell>
          <cell r="O131" t="str">
            <v>http://www.banese.com.br/sergus</v>
          </cell>
        </row>
        <row r="132">
          <cell r="A132" t="str">
            <v>BASES</v>
          </cell>
          <cell r="B132" t="str">
            <v>FUNDACAO BANEB DE SEGURIDADE SOCIAL=BASES</v>
          </cell>
          <cell r="C132" t="str">
            <v>14.855.753/0001-93</v>
          </cell>
          <cell r="D132" t="str">
            <v>BA</v>
          </cell>
          <cell r="E132" t="str">
            <v>Privado</v>
          </cell>
          <cell r="F132">
            <v>1007058664.22</v>
          </cell>
          <cell r="G132">
            <v>1766758.0899999999</v>
          </cell>
          <cell r="H132">
            <v>22851147.879999999</v>
          </cell>
          <cell r="I132">
            <v>189337.93</v>
          </cell>
          <cell r="J132">
            <v>182</v>
          </cell>
          <cell r="K132">
            <v>1240</v>
          </cell>
          <cell r="L132">
            <v>313</v>
          </cell>
          <cell r="M132">
            <v>2</v>
          </cell>
          <cell r="N132">
            <v>3</v>
          </cell>
          <cell r="O132" t="str">
            <v>http://www.bases.org.br</v>
          </cell>
        </row>
        <row r="133">
          <cell r="A133" t="str">
            <v>PREVEME</v>
          </cell>
          <cell r="B133" t="str">
            <v>SOCIEDADE PREVIDENCIARIA 3M PREVEME</v>
          </cell>
          <cell r="C133" t="str">
            <v>51.919.447/0001-08</v>
          </cell>
          <cell r="D133" t="str">
            <v>SP</v>
          </cell>
          <cell r="E133" t="str">
            <v>Privado</v>
          </cell>
          <cell r="F133">
            <v>985956208.35000002</v>
          </cell>
          <cell r="G133" t="str">
            <v>-</v>
          </cell>
          <cell r="H133">
            <v>16895741.27</v>
          </cell>
          <cell r="I133" t="str">
            <v>-</v>
          </cell>
          <cell r="J133">
            <v>1001</v>
          </cell>
          <cell r="K133">
            <v>690</v>
          </cell>
          <cell r="L133">
            <v>135</v>
          </cell>
          <cell r="M133">
            <v>1</v>
          </cell>
          <cell r="N133">
            <v>3</v>
          </cell>
          <cell r="O133" t="str">
            <v>http://www.preveme.com.br</v>
          </cell>
        </row>
        <row r="134">
          <cell r="A134" t="str">
            <v>CYAMPREV</v>
          </cell>
          <cell r="B134" t="str">
            <v>CYAMPREV SOCIEDADE DE PREVIDENCIA PRIVADA</v>
          </cell>
          <cell r="C134" t="str">
            <v>65.696.932/0001-66</v>
          </cell>
          <cell r="D134" t="str">
            <v>SP</v>
          </cell>
          <cell r="E134" t="str">
            <v>Privado</v>
          </cell>
          <cell r="F134">
            <v>984541218.53999996</v>
          </cell>
          <cell r="G134">
            <v>3014109.96</v>
          </cell>
          <cell r="H134">
            <v>12170176.279999999</v>
          </cell>
          <cell r="I134">
            <v>576313.28</v>
          </cell>
          <cell r="J134">
            <v>10183</v>
          </cell>
          <cell r="K134">
            <v>204</v>
          </cell>
          <cell r="L134">
            <v>14</v>
          </cell>
          <cell r="M134">
            <v>2</v>
          </cell>
          <cell r="N134">
            <v>8</v>
          </cell>
          <cell r="O134" t="str">
            <v>https://www.portalprev.com.br/cyamprev/cyamprev</v>
          </cell>
        </row>
        <row r="135">
          <cell r="A135" t="str">
            <v>ECOS</v>
          </cell>
          <cell r="B135" t="str">
            <v>FUNDACAO DE SEGURIDADE SOCIAL DO BANCO ECONOMICO S A</v>
          </cell>
          <cell r="C135" t="str">
            <v>13.220.488/0001-04</v>
          </cell>
          <cell r="D135" t="str">
            <v>BA</v>
          </cell>
          <cell r="E135" t="str">
            <v>Privado</v>
          </cell>
          <cell r="F135">
            <v>969798787.32000005</v>
          </cell>
          <cell r="G135">
            <v>94022.76999999999</v>
          </cell>
          <cell r="H135">
            <v>21637746.670000002</v>
          </cell>
          <cell r="I135">
            <v>138121.03</v>
          </cell>
          <cell r="J135">
            <v>24</v>
          </cell>
          <cell r="K135">
            <v>410</v>
          </cell>
          <cell r="L135">
            <v>278</v>
          </cell>
          <cell r="M135">
            <v>2</v>
          </cell>
          <cell r="N135">
            <v>15</v>
          </cell>
          <cell r="O135" t="str">
            <v>http://www.fundacaoecos.org.br</v>
          </cell>
        </row>
        <row r="136">
          <cell r="A136" t="str">
            <v>PORTOPREV</v>
          </cell>
          <cell r="B136" t="str">
            <v>PORTOPREV - PORTO SEGURO PREVIDENCIA COMPLEMENTAR</v>
          </cell>
          <cell r="C136" t="str">
            <v>00.107.852/0001-82</v>
          </cell>
          <cell r="D136" t="str">
            <v>SP</v>
          </cell>
          <cell r="E136" t="str">
            <v>Privado</v>
          </cell>
          <cell r="F136">
            <v>977527745.50999999</v>
          </cell>
          <cell r="G136">
            <v>17888819.77</v>
          </cell>
          <cell r="H136">
            <v>5051035.0500000007</v>
          </cell>
          <cell r="I136">
            <v>3489452.85</v>
          </cell>
          <cell r="J136">
            <v>9720</v>
          </cell>
          <cell r="K136">
            <v>261</v>
          </cell>
          <cell r="L136">
            <v>0</v>
          </cell>
          <cell r="M136">
            <v>2</v>
          </cell>
          <cell r="N136">
            <v>24</v>
          </cell>
          <cell r="O136" t="str">
            <v>http://www.portoprev.org.br</v>
          </cell>
        </row>
        <row r="137">
          <cell r="A137" t="str">
            <v>MAIS VIDA PREV</v>
          </cell>
          <cell r="B137" t="str">
            <v>MAIS VIDA PREVIDENCIA - ENTIDADE DE PREVIDENCIA COMPLEMENTAR</v>
          </cell>
          <cell r="C137" t="str">
            <v>01.077.727/0001-30</v>
          </cell>
          <cell r="D137" t="str">
            <v>SP</v>
          </cell>
          <cell r="E137" t="str">
            <v>Privado</v>
          </cell>
          <cell r="F137">
            <v>955379424.13</v>
          </cell>
          <cell r="G137">
            <v>6573574.8200000003</v>
          </cell>
          <cell r="H137">
            <v>6701303.8700000001</v>
          </cell>
          <cell r="I137">
            <v>452146.49</v>
          </cell>
          <cell r="J137">
            <v>1170</v>
          </cell>
          <cell r="K137">
            <v>191</v>
          </cell>
          <cell r="L137">
            <v>13</v>
          </cell>
          <cell r="M137">
            <v>4</v>
          </cell>
          <cell r="N137">
            <v>4</v>
          </cell>
          <cell r="O137" t="str">
            <v>WWW.MAISVIDAPREV.ORG.BR</v>
          </cell>
        </row>
        <row r="138">
          <cell r="A138" t="str">
            <v>PREVICOKE</v>
          </cell>
          <cell r="B138" t="str">
            <v>PREVICOKE-SOCIEDADE DE PREVIDENCIA PRIVADA</v>
          </cell>
          <cell r="C138" t="str">
            <v>32.210.759/0001-95</v>
          </cell>
          <cell r="D138" t="str">
            <v>RJ</v>
          </cell>
          <cell r="E138" t="str">
            <v>Privado</v>
          </cell>
          <cell r="F138">
            <v>940654667.76999998</v>
          </cell>
          <cell r="G138">
            <v>11918614.940000001</v>
          </cell>
          <cell r="H138">
            <v>9487813.6199999992</v>
          </cell>
          <cell r="I138">
            <v>1418904.85</v>
          </cell>
          <cell r="J138">
            <v>910</v>
          </cell>
          <cell r="K138">
            <v>220</v>
          </cell>
          <cell r="L138">
            <v>35</v>
          </cell>
          <cell r="M138">
            <v>3</v>
          </cell>
          <cell r="N138">
            <v>4</v>
          </cell>
          <cell r="O138" t="str">
            <v>http://www.previcoke.net</v>
          </cell>
        </row>
        <row r="139">
          <cell r="A139" t="str">
            <v>FGV-PREVI</v>
          </cell>
          <cell r="B139" t="str">
            <v>SOCIEDADE CIVIL FGV DE PREVIDENCIA PRIVADA</v>
          </cell>
          <cell r="C139" t="str">
            <v>01.522.104/0001-29</v>
          </cell>
          <cell r="D139" t="str">
            <v>RJ</v>
          </cell>
          <cell r="E139" t="str">
            <v>Privado</v>
          </cell>
          <cell r="F139">
            <v>904664682.67999995</v>
          </cell>
          <cell r="G139">
            <v>9827786.8500000015</v>
          </cell>
          <cell r="H139">
            <v>4434185.96</v>
          </cell>
          <cell r="I139">
            <v>1381452.08</v>
          </cell>
          <cell r="J139">
            <v>2523</v>
          </cell>
          <cell r="K139">
            <v>168</v>
          </cell>
          <cell r="L139">
            <v>20</v>
          </cell>
          <cell r="M139">
            <v>1</v>
          </cell>
          <cell r="N139">
            <v>1</v>
          </cell>
          <cell r="O139" t="str">
            <v>https://www.portalprev.com.br/FGVPrevi/FGVPrevi</v>
          </cell>
        </row>
        <row r="140">
          <cell r="A140" t="str">
            <v>PREVIPLAN</v>
          </cell>
          <cell r="B140" t="str">
            <v>PREVIPLAN SOCIEDADE DE PREVIDENCIA PRIVADA</v>
          </cell>
          <cell r="C140" t="str">
            <v>54.607.478/0001-03</v>
          </cell>
          <cell r="D140" t="str">
            <v>SP</v>
          </cell>
          <cell r="E140" t="str">
            <v>Privado</v>
          </cell>
          <cell r="F140">
            <v>831233159.21000004</v>
          </cell>
          <cell r="G140">
            <v>5442892.5800000001</v>
          </cell>
          <cell r="H140">
            <v>10626130.02</v>
          </cell>
          <cell r="I140">
            <v>337330.15</v>
          </cell>
          <cell r="J140">
            <v>2327</v>
          </cell>
          <cell r="K140">
            <v>523</v>
          </cell>
          <cell r="L140">
            <v>15</v>
          </cell>
          <cell r="M140">
            <v>1</v>
          </cell>
          <cell r="N140">
            <v>16</v>
          </cell>
          <cell r="O140" t="str">
            <v>http://www.previplan.com.br</v>
          </cell>
        </row>
        <row r="141">
          <cell r="A141" t="str">
            <v>ELETRA</v>
          </cell>
          <cell r="B141" t="str">
            <v>ELETRA - FUNDACAO DE PREVIDENCIA PRIVADA</v>
          </cell>
          <cell r="C141" t="str">
            <v>02.884.385/0001-22</v>
          </cell>
          <cell r="D141" t="str">
            <v>GO</v>
          </cell>
          <cell r="E141" t="str">
            <v>Privado</v>
          </cell>
          <cell r="F141" t="str">
            <v>-</v>
          </cell>
          <cell r="G141" t="str">
            <v>-</v>
          </cell>
          <cell r="H141" t="str">
            <v>-</v>
          </cell>
          <cell r="I141" t="str">
            <v>-</v>
          </cell>
          <cell r="J141">
            <v>779</v>
          </cell>
          <cell r="K141">
            <v>791</v>
          </cell>
          <cell r="L141">
            <v>434</v>
          </cell>
          <cell r="M141">
            <v>2</v>
          </cell>
          <cell r="N141">
            <v>4</v>
          </cell>
          <cell r="O141" t="str">
            <v>http://www.eletra.org.br</v>
          </cell>
        </row>
        <row r="142">
          <cell r="A142" t="str">
            <v>AERUS</v>
          </cell>
          <cell r="B142" t="str">
            <v>INSTITUTO AERUS DE SEGURIDADE SOCIAL EM LIQUIDACAO EXTRAJUDICIAL</v>
          </cell>
          <cell r="C142" t="str">
            <v>27.901.719/0001-50</v>
          </cell>
          <cell r="D142" t="str">
            <v>RJ</v>
          </cell>
          <cell r="E142" t="str">
            <v>Privado</v>
          </cell>
          <cell r="F142">
            <v>801148724.72000003</v>
          </cell>
          <cell r="G142" t="str">
            <v>-</v>
          </cell>
          <cell r="H142">
            <v>463.11</v>
          </cell>
          <cell r="I142" t="str">
            <v>-</v>
          </cell>
          <cell r="J142" t="str">
            <v>-</v>
          </cell>
          <cell r="K142" t="str">
            <v>-</v>
          </cell>
          <cell r="L142" t="str">
            <v>-</v>
          </cell>
          <cell r="M142">
            <v>16</v>
          </cell>
          <cell r="N142">
            <v>13</v>
          </cell>
          <cell r="O142" t="str">
            <v>https://www.aerus.com.br/</v>
          </cell>
        </row>
        <row r="143">
          <cell r="A143" t="str">
            <v>ALCOA PREVI</v>
          </cell>
          <cell r="B143" t="str">
            <v>ALCOA PREVI SOCIEDADE DE PREVIDENCIA PRIVADA</v>
          </cell>
          <cell r="C143" t="str">
            <v>59.942.961/0001-68</v>
          </cell>
          <cell r="D143" t="str">
            <v>SP</v>
          </cell>
          <cell r="E143" t="str">
            <v>Privado</v>
          </cell>
          <cell r="F143">
            <v>799367297.03999996</v>
          </cell>
          <cell r="G143">
            <v>14314260.18</v>
          </cell>
          <cell r="H143">
            <v>10439775.41</v>
          </cell>
          <cell r="I143">
            <v>5606530.0700000003</v>
          </cell>
          <cell r="J143">
            <v>3809</v>
          </cell>
          <cell r="K143">
            <v>162</v>
          </cell>
          <cell r="L143">
            <v>14</v>
          </cell>
          <cell r="M143">
            <v>1</v>
          </cell>
          <cell r="N143">
            <v>4</v>
          </cell>
          <cell r="O143" t="str">
            <v>https://www.portalprev.com.br/</v>
          </cell>
        </row>
        <row r="144">
          <cell r="A144" t="str">
            <v>PREVIM</v>
          </cell>
          <cell r="B144" t="str">
            <v>MICHELIN PREVIDENCIARIA -PREVIM</v>
          </cell>
          <cell r="C144" t="str">
            <v>31.153.117/0001-39</v>
          </cell>
          <cell r="D144" t="str">
            <v>RJ</v>
          </cell>
          <cell r="E144" t="str">
            <v>Privado</v>
          </cell>
          <cell r="F144">
            <v>783973471.27999997</v>
          </cell>
          <cell r="G144">
            <v>5758666.4100000001</v>
          </cell>
          <cell r="H144">
            <v>10650896.66</v>
          </cell>
          <cell r="I144">
            <v>334580</v>
          </cell>
          <cell r="J144">
            <v>5536</v>
          </cell>
          <cell r="K144">
            <v>354</v>
          </cell>
          <cell r="L144">
            <v>39</v>
          </cell>
          <cell r="M144">
            <v>2</v>
          </cell>
          <cell r="N144">
            <v>3</v>
          </cell>
          <cell r="O144" t="str">
            <v>https://www.portalprev.com.br/previm/previm</v>
          </cell>
        </row>
        <row r="145">
          <cell r="A145" t="str">
            <v>MSD PREV</v>
          </cell>
          <cell r="B145" t="str">
            <v>MSD PREV - SOCIEDADE DE PREVIDENCIA PRIVADA</v>
          </cell>
          <cell r="C145" t="str">
            <v>02.726.871/0001-12</v>
          </cell>
          <cell r="D145" t="str">
            <v>SP</v>
          </cell>
          <cell r="E145" t="str">
            <v>Privado</v>
          </cell>
          <cell r="F145">
            <v>774431731.50999999</v>
          </cell>
          <cell r="G145">
            <v>8566227.3000000007</v>
          </cell>
          <cell r="H145">
            <v>4732179.99</v>
          </cell>
          <cell r="I145">
            <v>3475742.09</v>
          </cell>
          <cell r="J145">
            <v>1424</v>
          </cell>
          <cell r="K145">
            <v>290</v>
          </cell>
          <cell r="L145">
            <v>4</v>
          </cell>
          <cell r="M145">
            <v>1</v>
          </cell>
          <cell r="N145">
            <v>7</v>
          </cell>
          <cell r="O145" t="str">
            <v>http://www.msdprev.com.br</v>
          </cell>
        </row>
        <row r="146">
          <cell r="A146" t="str">
            <v>OABPREV-PR</v>
          </cell>
          <cell r="B146" t="str">
            <v>FUNDO DE PENSAO MULTIPATROCINADO DA ORDEM DOS ADVOGADOS DO BRASIL SECAO DO PARANA E DA CAIXA DE ASSISTENCIA DOS ADVOGADOS DO PARANA</v>
          </cell>
          <cell r="C146" t="str">
            <v>00.889.819/0001-51</v>
          </cell>
          <cell r="D146" t="str">
            <v>PR</v>
          </cell>
          <cell r="E146" t="str">
            <v>Instituidor</v>
          </cell>
          <cell r="F146">
            <v>778810560.38999999</v>
          </cell>
          <cell r="G146">
            <v>16122381.220000001</v>
          </cell>
          <cell r="H146">
            <v>1663388.35</v>
          </cell>
          <cell r="I146">
            <v>7390949.9199999999</v>
          </cell>
          <cell r="J146">
            <v>18742</v>
          </cell>
          <cell r="K146">
            <v>123</v>
          </cell>
          <cell r="L146">
            <v>124</v>
          </cell>
          <cell r="M146">
            <v>1</v>
          </cell>
          <cell r="N146">
            <v>2</v>
          </cell>
          <cell r="O146" t="str">
            <v>http://www.oabprev-pr.org.br</v>
          </cell>
        </row>
        <row r="147">
          <cell r="A147" t="str">
            <v>KPMG PREV</v>
          </cell>
          <cell r="B147" t="str">
            <v>KPMG PREV - SOCIEDADE DE PREVIDENCIA PRIVADA</v>
          </cell>
          <cell r="C147" t="str">
            <v>03.898.918/0001-98</v>
          </cell>
          <cell r="D147" t="str">
            <v>SP</v>
          </cell>
          <cell r="E147" t="str">
            <v>Privado</v>
          </cell>
          <cell r="F147">
            <v>753937915.49000001</v>
          </cell>
          <cell r="G147">
            <v>16995800.669999998</v>
          </cell>
          <cell r="H147">
            <v>10179280.809999999</v>
          </cell>
          <cell r="I147">
            <v>1894385.18</v>
          </cell>
          <cell r="J147">
            <v>7488</v>
          </cell>
          <cell r="K147">
            <v>88</v>
          </cell>
          <cell r="L147">
            <v>6</v>
          </cell>
          <cell r="M147">
            <v>1</v>
          </cell>
          <cell r="N147">
            <v>16</v>
          </cell>
          <cell r="O147" t="str">
            <v>http://www.kpmg.com.br/kpmgprevlogin.asp</v>
          </cell>
        </row>
        <row r="148">
          <cell r="A148" t="str">
            <v>FAPERS</v>
          </cell>
          <cell r="B148" t="str">
            <v>FUNDACAO ASSISTENCIAL E PREVIDENCIARIA DA EXTEN RURAL NO RS</v>
          </cell>
          <cell r="C148" t="str">
            <v>87.752.200/0001-89</v>
          </cell>
          <cell r="D148" t="str">
            <v>RS</v>
          </cell>
          <cell r="E148" t="str">
            <v>Privado</v>
          </cell>
          <cell r="F148">
            <v>732874793.04999995</v>
          </cell>
          <cell r="G148">
            <v>6638895.9299999997</v>
          </cell>
          <cell r="H148">
            <v>11854286.17</v>
          </cell>
          <cell r="I148">
            <v>1708549.03</v>
          </cell>
          <cell r="J148">
            <v>1398</v>
          </cell>
          <cell r="K148">
            <v>772</v>
          </cell>
          <cell r="L148">
            <v>149</v>
          </cell>
          <cell r="M148">
            <v>4</v>
          </cell>
          <cell r="N148">
            <v>2</v>
          </cell>
          <cell r="O148" t="str">
            <v>http://www.fapers.org.br</v>
          </cell>
        </row>
        <row r="149">
          <cell r="A149" t="str">
            <v>CAPESESP</v>
          </cell>
          <cell r="B149" t="str">
            <v>CAIXA DE PREVIDENCIA E ASSISTENCIA DOS SERVIDORES DA FUNDACAO NACIONAL DE SAUDE</v>
          </cell>
          <cell r="C149" t="str">
            <v>30.036.685/0001-97</v>
          </cell>
          <cell r="D149" t="str">
            <v>RJ</v>
          </cell>
          <cell r="E149" t="str">
            <v>Público</v>
          </cell>
          <cell r="F149">
            <v>703004429.99000001</v>
          </cell>
          <cell r="G149">
            <v>2164922.23</v>
          </cell>
          <cell r="H149">
            <v>6217197.8100000005</v>
          </cell>
          <cell r="I149">
            <v>2026734.29</v>
          </cell>
          <cell r="J149">
            <v>24737</v>
          </cell>
          <cell r="K149">
            <v>398</v>
          </cell>
          <cell r="L149">
            <v>217</v>
          </cell>
          <cell r="M149">
            <v>6</v>
          </cell>
          <cell r="N149">
            <v>19</v>
          </cell>
          <cell r="O149" t="str">
            <v>http://www.capesesp.com.br</v>
          </cell>
        </row>
        <row r="150">
          <cell r="A150" t="str">
            <v>PFIZER PREV</v>
          </cell>
          <cell r="B150" t="str">
            <v>PFIZER PREV - SOCIEDADE DE PREVIDENCIA PRIVADA</v>
          </cell>
          <cell r="C150" t="str">
            <v>03.361.090/0001-34</v>
          </cell>
          <cell r="D150" t="str">
            <v>SP</v>
          </cell>
          <cell r="E150" t="str">
            <v>Privado</v>
          </cell>
          <cell r="F150">
            <v>692292098.13</v>
          </cell>
          <cell r="G150">
            <v>5999732.1400000006</v>
          </cell>
          <cell r="H150">
            <v>5154607.8600000003</v>
          </cell>
          <cell r="I150">
            <v>1282944.68</v>
          </cell>
          <cell r="J150">
            <v>2005</v>
          </cell>
          <cell r="K150">
            <v>271</v>
          </cell>
          <cell r="L150">
            <v>20</v>
          </cell>
          <cell r="M150">
            <v>1</v>
          </cell>
          <cell r="N150">
            <v>3</v>
          </cell>
          <cell r="O150" t="str">
            <v>http://www.pfizerprev.com.br</v>
          </cell>
        </row>
        <row r="151">
          <cell r="A151" t="str">
            <v>RAIZPREV</v>
          </cell>
          <cell r="B151" t="str">
            <v>RAIZPREV - ENTIDADE DE PREVIDENCIA PRIVADA</v>
          </cell>
          <cell r="C151" t="str">
            <v>13.124.815/0001-24</v>
          </cell>
          <cell r="D151" t="str">
            <v>SP</v>
          </cell>
          <cell r="E151" t="str">
            <v>Privado</v>
          </cell>
          <cell r="F151">
            <v>963551857.00999999</v>
          </cell>
          <cell r="G151">
            <v>29203708.100000001</v>
          </cell>
          <cell r="H151">
            <v>3112571.91</v>
          </cell>
          <cell r="I151">
            <v>4688655.1900000004</v>
          </cell>
          <cell r="J151">
            <v>27701</v>
          </cell>
          <cell r="K151">
            <v>82</v>
          </cell>
          <cell r="L151">
            <v>2</v>
          </cell>
          <cell r="M151">
            <v>1</v>
          </cell>
          <cell r="N151">
            <v>34</v>
          </cell>
          <cell r="O151" t="str">
            <v>https://www.raizprev.org.br</v>
          </cell>
        </row>
        <row r="152">
          <cell r="A152" t="str">
            <v>POUPREV</v>
          </cell>
          <cell r="B152" t="str">
            <v>POUPREV - FUNDACAO DE SEGURIDADE SOCIAL</v>
          </cell>
          <cell r="C152" t="str">
            <v>02.982.157/0001-95</v>
          </cell>
          <cell r="D152" t="str">
            <v>DF</v>
          </cell>
          <cell r="E152" t="str">
            <v>Privado</v>
          </cell>
          <cell r="F152">
            <v>676666593.13999999</v>
          </cell>
          <cell r="G152">
            <v>9172171.5099999998</v>
          </cell>
          <cell r="H152">
            <v>8401813.1600000001</v>
          </cell>
          <cell r="I152">
            <v>3899705.62</v>
          </cell>
          <cell r="J152">
            <v>1227</v>
          </cell>
          <cell r="K152">
            <v>146</v>
          </cell>
          <cell r="L152">
            <v>29</v>
          </cell>
          <cell r="M152">
            <v>1</v>
          </cell>
          <cell r="N152">
            <v>2</v>
          </cell>
          <cell r="O152" t="str">
            <v>http://www.pouprev.com.br</v>
          </cell>
        </row>
        <row r="153">
          <cell r="A153" t="str">
            <v>BUNGEPREV</v>
          </cell>
          <cell r="B153" t="str">
            <v>BUNGEPREV - FUNDO MULTIPLO DE PREVIDENCIA PRIVADA</v>
          </cell>
          <cell r="C153" t="str">
            <v>02.902.663/0001-27</v>
          </cell>
          <cell r="D153" t="str">
            <v>SP</v>
          </cell>
          <cell r="E153" t="str">
            <v>Privado</v>
          </cell>
          <cell r="F153">
            <v>684188486.79999995</v>
          </cell>
          <cell r="G153">
            <v>7104680.5800000001</v>
          </cell>
          <cell r="H153">
            <v>6204637.46</v>
          </cell>
          <cell r="I153">
            <v>369962.07</v>
          </cell>
          <cell r="J153">
            <v>10164</v>
          </cell>
          <cell r="K153">
            <v>386</v>
          </cell>
          <cell r="L153">
            <v>7</v>
          </cell>
          <cell r="M153">
            <v>1</v>
          </cell>
          <cell r="N153">
            <v>7</v>
          </cell>
          <cell r="O153" t="str">
            <v>http://www.bungeprev.com.br</v>
          </cell>
        </row>
        <row r="154">
          <cell r="A154" t="str">
            <v>INDUSPREVI</v>
          </cell>
          <cell r="B154" t="str">
            <v>INDUSPREVI - SOCIEDADE DE PREVIDENCIA PRIVADA DO RIO GRANDE DO SUL</v>
          </cell>
          <cell r="C154" t="str">
            <v>02.207.808/0001-70</v>
          </cell>
          <cell r="D154" t="str">
            <v>RS</v>
          </cell>
          <cell r="E154" t="str">
            <v>Privado</v>
          </cell>
          <cell r="F154">
            <v>665874193.14999998</v>
          </cell>
          <cell r="G154">
            <v>5727627.8599999994</v>
          </cell>
          <cell r="H154">
            <v>9370488.5899999999</v>
          </cell>
          <cell r="I154">
            <v>2044428.05</v>
          </cell>
          <cell r="J154">
            <v>2083</v>
          </cell>
          <cell r="K154">
            <v>472</v>
          </cell>
          <cell r="L154">
            <v>124</v>
          </cell>
          <cell r="M154">
            <v>6</v>
          </cell>
          <cell r="N154">
            <v>7</v>
          </cell>
          <cell r="O154" t="str">
            <v>http://www.indusprevi.com.br</v>
          </cell>
        </row>
        <row r="155">
          <cell r="A155" t="str">
            <v>DERMINAS</v>
          </cell>
          <cell r="B155" t="str">
            <v>DERMINAS SOCIEDADE CIVIL DE SEGURIDADE SOCIAL</v>
          </cell>
          <cell r="C155" t="str">
            <v>21.855.622/0001-71</v>
          </cell>
          <cell r="D155" t="str">
            <v>MG</v>
          </cell>
          <cell r="E155" t="str">
            <v>Público</v>
          </cell>
          <cell r="F155">
            <v>659397296.24000001</v>
          </cell>
          <cell r="G155">
            <v>282093.78999999998</v>
          </cell>
          <cell r="H155">
            <v>6660919.4800000004</v>
          </cell>
          <cell r="I155" t="str">
            <v>-</v>
          </cell>
          <cell r="J155">
            <v>4558</v>
          </cell>
          <cell r="K155">
            <v>7</v>
          </cell>
          <cell r="L155">
            <v>3905</v>
          </cell>
          <cell r="M155">
            <v>1</v>
          </cell>
          <cell r="N155">
            <v>1</v>
          </cell>
          <cell r="O155" t="str">
            <v>http://www.derminas.org.br</v>
          </cell>
        </row>
        <row r="156">
          <cell r="A156" t="str">
            <v>FUTURA PREV</v>
          </cell>
          <cell r="B156" t="str">
            <v>FUTURA ENTIDADE DE PREVIDENCIA COMPLEMENTAR</v>
          </cell>
          <cell r="C156" t="str">
            <v>27.109.420/0001-67</v>
          </cell>
          <cell r="D156" t="str">
            <v>SP</v>
          </cell>
          <cell r="E156" t="str">
            <v>Privado</v>
          </cell>
          <cell r="F156">
            <v>653379566.94000006</v>
          </cell>
          <cell r="G156">
            <v>1382673.45</v>
          </cell>
          <cell r="H156">
            <v>14661771.710000001</v>
          </cell>
          <cell r="I156">
            <v>24.51</v>
          </cell>
          <cell r="J156">
            <v>754</v>
          </cell>
          <cell r="K156">
            <v>337</v>
          </cell>
          <cell r="L156">
            <v>74</v>
          </cell>
          <cell r="M156">
            <v>1</v>
          </cell>
          <cell r="N156">
            <v>1</v>
          </cell>
          <cell r="O156" t="str">
            <v>WWW.PORTALPREV.COM.BR</v>
          </cell>
        </row>
        <row r="157">
          <cell r="A157" t="str">
            <v>PREVIDEXXONMOBIL</v>
          </cell>
          <cell r="B157" t="str">
            <v>PREVIDEXXONMOBIL - SOCIEDADE DE PREVIDENCIA COMPLEMENTAR</v>
          </cell>
          <cell r="C157" t="str">
            <v>10.535.934/0001-81</v>
          </cell>
          <cell r="D157" t="str">
            <v>PR</v>
          </cell>
          <cell r="E157" t="str">
            <v>Privado</v>
          </cell>
          <cell r="F157">
            <v>619790545.49000001</v>
          </cell>
          <cell r="G157">
            <v>8483408.0399999991</v>
          </cell>
          <cell r="H157">
            <v>5724233.4400000004</v>
          </cell>
          <cell r="I157" t="str">
            <v>-</v>
          </cell>
          <cell r="J157">
            <v>2136</v>
          </cell>
          <cell r="K157">
            <v>122</v>
          </cell>
          <cell r="L157">
            <v>20</v>
          </cell>
          <cell r="M157">
            <v>2</v>
          </cell>
          <cell r="N157">
            <v>3</v>
          </cell>
          <cell r="O157" t="str">
            <v>Sem site</v>
          </cell>
        </row>
        <row r="158">
          <cell r="A158" t="str">
            <v>PREVINDUS</v>
          </cell>
          <cell r="B158" t="str">
            <v>PREVINDUS ASSOCIACAO DE PREVIDENCIA COMPLEMENTAR</v>
          </cell>
          <cell r="C158" t="str">
            <v>00.576.685/0001-19</v>
          </cell>
          <cell r="D158" t="str">
            <v>RJ</v>
          </cell>
          <cell r="E158" t="str">
            <v>Privado</v>
          </cell>
          <cell r="F158">
            <v>635869155.50999999</v>
          </cell>
          <cell r="G158">
            <v>10831723.07</v>
          </cell>
          <cell r="H158">
            <v>12576872.310000001</v>
          </cell>
          <cell r="I158">
            <v>3955809.31</v>
          </cell>
          <cell r="J158">
            <v>8820</v>
          </cell>
          <cell r="K158">
            <v>737</v>
          </cell>
          <cell r="L158">
            <v>253</v>
          </cell>
          <cell r="M158">
            <v>9</v>
          </cell>
          <cell r="N158">
            <v>10</v>
          </cell>
          <cell r="O158" t="str">
            <v>http://www.previndus.com.br</v>
          </cell>
        </row>
        <row r="159">
          <cell r="A159" t="str">
            <v>CP PREV</v>
          </cell>
          <cell r="B159" t="str">
            <v>CP PREV SOCIEDADE DE PREVIDENCIA PRIVADA</v>
          </cell>
          <cell r="C159" t="str">
            <v>74.162.934/0001-66</v>
          </cell>
          <cell r="D159" t="str">
            <v>SP</v>
          </cell>
          <cell r="E159" t="str">
            <v>Privado</v>
          </cell>
          <cell r="F159">
            <v>641561497.04999995</v>
          </cell>
          <cell r="G159">
            <v>11320825.4</v>
          </cell>
          <cell r="H159">
            <v>3894303.2199999997</v>
          </cell>
          <cell r="I159">
            <v>2898905.33</v>
          </cell>
          <cell r="J159">
            <v>3003</v>
          </cell>
          <cell r="K159">
            <v>206</v>
          </cell>
          <cell r="L159">
            <v>9</v>
          </cell>
          <cell r="M159">
            <v>1</v>
          </cell>
          <cell r="N159">
            <v>2</v>
          </cell>
          <cell r="O159" t="str">
            <v>http://www.portalprev.com.br/cpprev/cpprev</v>
          </cell>
        </row>
        <row r="160">
          <cell r="A160" t="str">
            <v>CARREFOURPREV</v>
          </cell>
          <cell r="B160" t="str">
            <v>CARREFOURPREV - SOCIEDADE DE PREVIDENCIA COMPLEMENTAR</v>
          </cell>
          <cell r="C160" t="str">
            <v>66.513.409/0001-10</v>
          </cell>
          <cell r="D160" t="str">
            <v>SP</v>
          </cell>
          <cell r="E160" t="str">
            <v>Privado</v>
          </cell>
          <cell r="F160">
            <v>625088041.16999996</v>
          </cell>
          <cell r="G160">
            <v>8817557.3300000001</v>
          </cell>
          <cell r="H160">
            <v>14681156.33</v>
          </cell>
          <cell r="I160">
            <v>1433193.54</v>
          </cell>
          <cell r="J160">
            <v>49086</v>
          </cell>
          <cell r="K160">
            <v>288</v>
          </cell>
          <cell r="L160">
            <v>15</v>
          </cell>
          <cell r="M160">
            <v>1</v>
          </cell>
          <cell r="N160">
            <v>13</v>
          </cell>
          <cell r="O160" t="str">
            <v>http://www.carrefourprev.com.br</v>
          </cell>
        </row>
        <row r="161">
          <cell r="A161" t="str">
            <v>PREVHAB</v>
          </cell>
          <cell r="B161" t="str">
            <v>PREVHAB PREVIDENCIA COMPLEMENTAR</v>
          </cell>
          <cell r="C161" t="str">
            <v>42.174.631/0001-77</v>
          </cell>
          <cell r="D161" t="str">
            <v>RJ</v>
          </cell>
          <cell r="E161" t="str">
            <v>Privado</v>
          </cell>
          <cell r="F161">
            <v>610768527.00999999</v>
          </cell>
          <cell r="G161">
            <v>519209.2</v>
          </cell>
          <cell r="H161">
            <v>15471391.18</v>
          </cell>
          <cell r="I161">
            <v>191633.21</v>
          </cell>
          <cell r="J161">
            <v>2</v>
          </cell>
          <cell r="K161">
            <v>377</v>
          </cell>
          <cell r="L161">
            <v>158</v>
          </cell>
          <cell r="M161">
            <v>1</v>
          </cell>
          <cell r="N161">
            <v>0</v>
          </cell>
          <cell r="O161" t="str">
            <v>http://www.prevhab.com.br</v>
          </cell>
        </row>
        <row r="162">
          <cell r="A162" t="str">
            <v>CASFAM</v>
          </cell>
          <cell r="B162" t="str">
            <v>CASFAM-CX DE ASSIST E PREVID FABIO DE ARAUJO MOTTA</v>
          </cell>
          <cell r="C162" t="str">
            <v>18.742.833/0001-93</v>
          </cell>
          <cell r="D162" t="str">
            <v>MG</v>
          </cell>
          <cell r="E162" t="str">
            <v>Privado</v>
          </cell>
          <cell r="F162">
            <v>617483546.5</v>
          </cell>
          <cell r="G162">
            <v>7376318.5999999996</v>
          </cell>
          <cell r="H162">
            <v>5203368.6800000006</v>
          </cell>
          <cell r="I162">
            <v>4180895.39</v>
          </cell>
          <cell r="J162">
            <v>5192</v>
          </cell>
          <cell r="K162">
            <v>710</v>
          </cell>
          <cell r="L162">
            <v>182</v>
          </cell>
          <cell r="M162">
            <v>2</v>
          </cell>
          <cell r="N162">
            <v>6</v>
          </cell>
          <cell r="O162" t="str">
            <v>https://maisprevidencia.com.br/</v>
          </cell>
        </row>
        <row r="163">
          <cell r="A163" t="str">
            <v>P&amp;G PREV</v>
          </cell>
          <cell r="B163" t="str">
            <v>P&amp;G PREV - SOCIEDADE DE PREVIDENCIA PRIVADA</v>
          </cell>
          <cell r="C163" t="str">
            <v>01.680.352/0001-06</v>
          </cell>
          <cell r="D163" t="str">
            <v>SP</v>
          </cell>
          <cell r="E163" t="str">
            <v>Privado</v>
          </cell>
          <cell r="F163">
            <v>601949717.24000001</v>
          </cell>
          <cell r="G163">
            <v>9354783.7300000004</v>
          </cell>
          <cell r="H163">
            <v>14006055.970000001</v>
          </cell>
          <cell r="I163">
            <v>1943077.07</v>
          </cell>
          <cell r="J163">
            <v>4842</v>
          </cell>
          <cell r="K163">
            <v>218</v>
          </cell>
          <cell r="L163">
            <v>26</v>
          </cell>
          <cell r="M163">
            <v>2</v>
          </cell>
          <cell r="N163">
            <v>2</v>
          </cell>
          <cell r="O163" t="str">
            <v>http://www.portalprev.com.br/pgprev/</v>
          </cell>
        </row>
        <row r="164">
          <cell r="A164" t="str">
            <v>BOTICARIO PREV</v>
          </cell>
          <cell r="B164" t="str">
            <v>BOTICARIO PREV SOCIEDADE DE PREVIDENCIA PRIVADA</v>
          </cell>
          <cell r="C164" t="str">
            <v>00.998.828/0001-80</v>
          </cell>
          <cell r="D164" t="str">
            <v>PR</v>
          </cell>
          <cell r="E164" t="str">
            <v>Privado</v>
          </cell>
          <cell r="F164">
            <v>601011437.51999998</v>
          </cell>
          <cell r="G164">
            <v>26271002.909999996</v>
          </cell>
          <cell r="H164">
            <v>753011.58000000007</v>
          </cell>
          <cell r="I164">
            <v>2644515.15</v>
          </cell>
          <cell r="J164">
            <v>13577</v>
          </cell>
          <cell r="K164">
            <v>28</v>
          </cell>
          <cell r="L164">
            <v>15</v>
          </cell>
          <cell r="M164">
            <v>1</v>
          </cell>
          <cell r="N164">
            <v>29</v>
          </cell>
          <cell r="O164" t="str">
            <v>https://www.boticarioprev.com.br/</v>
          </cell>
        </row>
        <row r="165">
          <cell r="A165" t="str">
            <v>SUPREV</v>
          </cell>
          <cell r="B165" t="str">
            <v>SUPREV-FUNDACAO MULTIPATROCINADA DE SUPLEMENTACAO PREV</v>
          </cell>
          <cell r="C165" t="str">
            <v>49.323.025/0001-15</v>
          </cell>
          <cell r="D165" t="str">
            <v>SP</v>
          </cell>
          <cell r="E165" t="str">
            <v>Privado</v>
          </cell>
          <cell r="F165">
            <v>569972094.87</v>
          </cell>
          <cell r="G165">
            <v>4900525.5</v>
          </cell>
          <cell r="H165">
            <v>9803303.4299999997</v>
          </cell>
          <cell r="I165">
            <v>734788.99</v>
          </cell>
          <cell r="J165">
            <v>2974</v>
          </cell>
          <cell r="K165">
            <v>607</v>
          </cell>
          <cell r="L165">
            <v>341</v>
          </cell>
          <cell r="M165">
            <v>8</v>
          </cell>
          <cell r="N165">
            <v>8</v>
          </cell>
          <cell r="O165" t="str">
            <v>http://www.suprev.com.br</v>
          </cell>
        </row>
        <row r="166">
          <cell r="A166" t="str">
            <v>RANDONPREV</v>
          </cell>
          <cell r="B166" t="str">
            <v>RANDONPREV FUNDO DE PENSAO</v>
          </cell>
          <cell r="C166" t="str">
            <v>00.016.905/0001-50</v>
          </cell>
          <cell r="D166" t="str">
            <v>RS</v>
          </cell>
          <cell r="E166" t="str">
            <v>Privado</v>
          </cell>
          <cell r="F166">
            <v>573597359.61000001</v>
          </cell>
          <cell r="G166">
            <v>6284273.1699999999</v>
          </cell>
          <cell r="H166">
            <v>6791180.1900000004</v>
          </cell>
          <cell r="I166">
            <v>858265.22</v>
          </cell>
          <cell r="J166">
            <v>16596</v>
          </cell>
          <cell r="K166">
            <v>304</v>
          </cell>
          <cell r="L166">
            <v>23</v>
          </cell>
          <cell r="M166">
            <v>1</v>
          </cell>
          <cell r="N166">
            <v>35</v>
          </cell>
          <cell r="O166" t="str">
            <v>http://www.randonprev.com.br</v>
          </cell>
        </row>
        <row r="167">
          <cell r="A167" t="str">
            <v>JUSPREV</v>
          </cell>
          <cell r="B167" t="str">
            <v>FUNDO DE PENSAO MULTINSTITUIDO POR ASSOCIACOES DO MINISTERIO PUBLICO E DA JUSTICA - JUSPREV</v>
          </cell>
          <cell r="C167" t="str">
            <v>09.350.840/0001-59</v>
          </cell>
          <cell r="D167" t="str">
            <v>PR</v>
          </cell>
          <cell r="E167" t="str">
            <v>Instituidor</v>
          </cell>
          <cell r="F167">
            <v>561147972.78999996</v>
          </cell>
          <cell r="G167">
            <v>8971923.9100000001</v>
          </cell>
          <cell r="H167">
            <v>1077779.6599999999</v>
          </cell>
          <cell r="I167">
            <v>4048624.8</v>
          </cell>
          <cell r="J167">
            <v>3974</v>
          </cell>
          <cell r="K167">
            <v>31</v>
          </cell>
          <cell r="L167">
            <v>22</v>
          </cell>
          <cell r="M167">
            <v>1</v>
          </cell>
          <cell r="N167">
            <v>103</v>
          </cell>
          <cell r="O167" t="str">
            <v>http://www.jusprev.org.br</v>
          </cell>
        </row>
        <row r="168">
          <cell r="A168" t="str">
            <v>PREV PEPSICO</v>
          </cell>
          <cell r="B168" t="str">
            <v>PREV PEPSICO SOCIEDADE PREVIDENCIARIA</v>
          </cell>
          <cell r="C168" t="str">
            <v>00.098.693/0001-05</v>
          </cell>
          <cell r="D168" t="str">
            <v>SP</v>
          </cell>
          <cell r="E168" t="str">
            <v>Privado</v>
          </cell>
          <cell r="F168">
            <v>554759425.03999996</v>
          </cell>
          <cell r="G168">
            <v>8555258.3599999994</v>
          </cell>
          <cell r="H168">
            <v>2950177.7</v>
          </cell>
          <cell r="I168">
            <v>6162980.54</v>
          </cell>
          <cell r="J168">
            <v>14391</v>
          </cell>
          <cell r="K168">
            <v>134</v>
          </cell>
          <cell r="L168">
            <v>12</v>
          </cell>
          <cell r="M168">
            <v>1</v>
          </cell>
          <cell r="N168">
            <v>5</v>
          </cell>
          <cell r="O168" t="str">
            <v>WWW.PREVPEPSICO.COM.BR</v>
          </cell>
        </row>
        <row r="169">
          <cell r="A169" t="str">
            <v>CAPITAL PREV</v>
          </cell>
          <cell r="B169" t="str">
            <v>CAPITAL PREV - FUNDACAO CAPITAL PREVIDENCIA E SAUDE</v>
          </cell>
          <cell r="C169" t="str">
            <v>00.580.481/0001-51</v>
          </cell>
          <cell r="D169" t="str">
            <v>ES</v>
          </cell>
          <cell r="E169" t="str">
            <v>Público</v>
          </cell>
          <cell r="F169">
            <v>550079205.63999999</v>
          </cell>
          <cell r="G169">
            <v>4841808.03</v>
          </cell>
          <cell r="H169">
            <v>8644054.1500000004</v>
          </cell>
          <cell r="I169">
            <v>48127.14</v>
          </cell>
          <cell r="J169">
            <v>917</v>
          </cell>
          <cell r="K169">
            <v>699</v>
          </cell>
          <cell r="L169">
            <v>271</v>
          </cell>
          <cell r="M169">
            <v>3</v>
          </cell>
          <cell r="N169">
            <v>2</v>
          </cell>
          <cell r="O169" t="str">
            <v>http://www.faeces.com.br</v>
          </cell>
        </row>
        <row r="170">
          <cell r="A170" t="str">
            <v>CAPITAL PREV</v>
          </cell>
          <cell r="B170" t="str">
            <v>CAPITAL PREVIDENCIA COMPLEMENTAR</v>
          </cell>
          <cell r="C170" t="str">
            <v>41.577.801/0001-00</v>
          </cell>
          <cell r="D170" t="str">
            <v>SP</v>
          </cell>
          <cell r="E170" t="str">
            <v>Privado</v>
          </cell>
          <cell r="F170">
            <v>550079205.63999999</v>
          </cell>
          <cell r="G170">
            <v>4841808.03</v>
          </cell>
          <cell r="H170">
            <v>8644054.1500000004</v>
          </cell>
          <cell r="I170">
            <v>48127.14</v>
          </cell>
          <cell r="J170">
            <v>917</v>
          </cell>
          <cell r="K170">
            <v>699</v>
          </cell>
          <cell r="L170">
            <v>271</v>
          </cell>
          <cell r="M170">
            <v>3</v>
          </cell>
          <cell r="N170">
            <v>2</v>
          </cell>
          <cell r="O170" t="str">
            <v>http://www.faeces.com.br</v>
          </cell>
        </row>
        <row r="171">
          <cell r="A171" t="str">
            <v>PREVIP</v>
          </cell>
          <cell r="B171" t="str">
            <v>PREVIP - SOCIEDADE DE PREVIDENCIA COMPLEMENTAR</v>
          </cell>
          <cell r="C171" t="str">
            <v>00.550.644/0001-53</v>
          </cell>
          <cell r="D171" t="str">
            <v>SP</v>
          </cell>
          <cell r="E171" t="str">
            <v>Privado</v>
          </cell>
          <cell r="F171">
            <v>540633079.04999995</v>
          </cell>
          <cell r="G171">
            <v>5430012.4100000001</v>
          </cell>
          <cell r="H171">
            <v>5873826.1199999992</v>
          </cell>
          <cell r="I171">
            <v>1182542.6299999999</v>
          </cell>
          <cell r="J171">
            <v>3239</v>
          </cell>
          <cell r="K171">
            <v>208</v>
          </cell>
          <cell r="L171">
            <v>8</v>
          </cell>
          <cell r="M171">
            <v>1</v>
          </cell>
          <cell r="N171">
            <v>4</v>
          </cell>
          <cell r="O171" t="str">
            <v>http://www.previp.com.br</v>
          </cell>
        </row>
        <row r="172">
          <cell r="A172" t="str">
            <v>PREVCUMMINS</v>
          </cell>
          <cell r="B172" t="str">
            <v>PREVCUMMINS SOCIEDADE DE PREVIDENCIA PRIVADA</v>
          </cell>
          <cell r="C172" t="str">
            <v>54.788.948/0001-82</v>
          </cell>
          <cell r="D172" t="str">
            <v>SP</v>
          </cell>
          <cell r="E172" t="str">
            <v>Privado</v>
          </cell>
          <cell r="F172">
            <v>520663991.23000002</v>
          </cell>
          <cell r="G172">
            <v>5338517.5600000005</v>
          </cell>
          <cell r="H172">
            <v>4728779.99</v>
          </cell>
          <cell r="I172">
            <v>1421415.26</v>
          </cell>
          <cell r="J172">
            <v>2478</v>
          </cell>
          <cell r="K172">
            <v>192</v>
          </cell>
          <cell r="L172">
            <v>46</v>
          </cell>
          <cell r="M172">
            <v>1</v>
          </cell>
          <cell r="N172">
            <v>3</v>
          </cell>
          <cell r="O172" t="str">
            <v>http://www.cummins.com.br/cla/rh_beneficios.php</v>
          </cell>
        </row>
        <row r="173">
          <cell r="A173" t="str">
            <v>ALPAPREV</v>
          </cell>
          <cell r="B173" t="str">
            <v>ALPAPREV - SOCIEDADE DE PREVIDENCIA COMPLEMENTAR</v>
          </cell>
          <cell r="C173" t="str">
            <v>67.000.000/0001-62</v>
          </cell>
          <cell r="D173" t="str">
            <v>SP</v>
          </cell>
          <cell r="E173" t="str">
            <v>Privado</v>
          </cell>
          <cell r="F173">
            <v>508071845.97000003</v>
          </cell>
          <cell r="G173">
            <v>3464501.32</v>
          </cell>
          <cell r="H173">
            <v>6165038.1599999992</v>
          </cell>
          <cell r="I173">
            <v>233549.98</v>
          </cell>
          <cell r="J173">
            <v>16146</v>
          </cell>
          <cell r="K173">
            <v>223</v>
          </cell>
          <cell r="L173">
            <v>43</v>
          </cell>
          <cell r="M173">
            <v>2</v>
          </cell>
          <cell r="N173">
            <v>3</v>
          </cell>
          <cell r="O173" t="str">
            <v>https://www.portalprev.com.br/alpaprev/alpaprev</v>
          </cell>
        </row>
        <row r="174">
          <cell r="A174" t="str">
            <v>CABEC</v>
          </cell>
          <cell r="B174" t="str">
            <v>CABEC - CAIXA DE PREVIDENCIA PRIVADA BEC</v>
          </cell>
          <cell r="C174" t="str">
            <v>07.083.033/0001-91</v>
          </cell>
          <cell r="D174" t="str">
            <v>CE</v>
          </cell>
          <cell r="E174" t="str">
            <v>Privado</v>
          </cell>
          <cell r="F174">
            <v>511735092.72000003</v>
          </cell>
          <cell r="G174">
            <v>5245522.6099999994</v>
          </cell>
          <cell r="H174">
            <v>14660289.270000001</v>
          </cell>
          <cell r="I174" t="str">
            <v>-</v>
          </cell>
          <cell r="J174">
            <v>5</v>
          </cell>
          <cell r="K174">
            <v>973</v>
          </cell>
          <cell r="L174">
            <v>160</v>
          </cell>
          <cell r="M174">
            <v>1</v>
          </cell>
          <cell r="N174">
            <v>2</v>
          </cell>
          <cell r="O174" t="str">
            <v>http://www.cabec.com.br</v>
          </cell>
        </row>
        <row r="175">
          <cell r="A175" t="str">
            <v>GASIUS</v>
          </cell>
          <cell r="B175" t="str">
            <v>INSTITUTO DE SEGURIDADE SOCIAL DA CEG</v>
          </cell>
          <cell r="C175" t="str">
            <v>29.364.270/0001-63</v>
          </cell>
          <cell r="D175" t="str">
            <v>RJ</v>
          </cell>
          <cell r="E175" t="str">
            <v>Privado</v>
          </cell>
          <cell r="F175">
            <v>487172839.14999998</v>
          </cell>
          <cell r="G175">
            <v>1117926.25</v>
          </cell>
          <cell r="H175">
            <v>10749375.949999999</v>
          </cell>
          <cell r="I175" t="str">
            <v>-</v>
          </cell>
          <cell r="J175">
            <v>9</v>
          </cell>
          <cell r="K175">
            <v>537</v>
          </cell>
          <cell r="L175">
            <v>412</v>
          </cell>
          <cell r="M175">
            <v>1</v>
          </cell>
          <cell r="N175">
            <v>1</v>
          </cell>
          <cell r="O175" t="str">
            <v>http://www.gasius.com.br</v>
          </cell>
        </row>
        <row r="176">
          <cell r="A176" t="str">
            <v>MARCOPREV</v>
          </cell>
          <cell r="B176" t="str">
            <v>MARCOPREV SOCIEDADE DE PREVIDENCIA PRIVADA</v>
          </cell>
          <cell r="C176" t="str">
            <v>00.915.873/0001-24</v>
          </cell>
          <cell r="D176" t="str">
            <v>RS</v>
          </cell>
          <cell r="E176" t="str">
            <v>Privado</v>
          </cell>
          <cell r="F176">
            <v>494044684.63</v>
          </cell>
          <cell r="G176">
            <v>3191179.86</v>
          </cell>
          <cell r="H176">
            <v>6844525.6600000001</v>
          </cell>
          <cell r="I176">
            <v>541690.87</v>
          </cell>
          <cell r="J176">
            <v>9530</v>
          </cell>
          <cell r="K176">
            <v>242</v>
          </cell>
          <cell r="L176">
            <v>18</v>
          </cell>
          <cell r="M176">
            <v>3</v>
          </cell>
          <cell r="N176">
            <v>9</v>
          </cell>
          <cell r="O176" t="str">
            <v>WWW.MARCOPREV.COM.BR</v>
          </cell>
        </row>
        <row r="177">
          <cell r="A177" t="str">
            <v>CIFRAO</v>
          </cell>
          <cell r="B177" t="str">
            <v>CIFRAO FUNDACAO DE PREVIDENC DA CASA DA MOEDA DO BRASIL</v>
          </cell>
          <cell r="C177" t="str">
            <v>30.509.566/0001-04</v>
          </cell>
          <cell r="D177" t="str">
            <v>RJ</v>
          </cell>
          <cell r="E177" t="str">
            <v>Público</v>
          </cell>
          <cell r="F177">
            <v>493991571.79000002</v>
          </cell>
          <cell r="G177">
            <v>8552563.3599999994</v>
          </cell>
          <cell r="H177">
            <v>12056950.9</v>
          </cell>
          <cell r="I177">
            <v>1434935.57</v>
          </cell>
          <cell r="J177">
            <v>662</v>
          </cell>
          <cell r="K177">
            <v>744</v>
          </cell>
          <cell r="L177">
            <v>279</v>
          </cell>
          <cell r="M177">
            <v>2</v>
          </cell>
          <cell r="N177">
            <v>2</v>
          </cell>
          <cell r="O177" t="str">
            <v>https://www.cifrao.com.br/</v>
          </cell>
        </row>
        <row r="178">
          <cell r="A178" t="str">
            <v>TETRA PAK PREV</v>
          </cell>
          <cell r="B178" t="str">
            <v>TETRA PAK PREV - SOCIEDADE DE PREVIDENCIA PRIVADA</v>
          </cell>
          <cell r="C178" t="str">
            <v>00.970.542/0001-97</v>
          </cell>
          <cell r="D178" t="str">
            <v>SP</v>
          </cell>
          <cell r="E178" t="str">
            <v>Privado</v>
          </cell>
          <cell r="F178">
            <v>494849567.69</v>
          </cell>
          <cell r="G178">
            <v>5245778.0999999996</v>
          </cell>
          <cell r="H178">
            <v>2031324.29</v>
          </cell>
          <cell r="I178">
            <v>54027.68</v>
          </cell>
          <cell r="J178">
            <v>1896</v>
          </cell>
          <cell r="K178">
            <v>84</v>
          </cell>
          <cell r="L178">
            <v>11</v>
          </cell>
          <cell r="M178">
            <v>1</v>
          </cell>
          <cell r="N178">
            <v>2</v>
          </cell>
          <cell r="O178" t="str">
            <v>http://www.portaprev.com.br/tetrapakprev</v>
          </cell>
        </row>
        <row r="179">
          <cell r="A179" t="str">
            <v>PREVEME II</v>
          </cell>
          <cell r="B179" t="str">
            <v>SOCIEDADE PREVIDENCIARIA 3M - PREVEME II</v>
          </cell>
          <cell r="C179" t="str">
            <v>11.048.745/0001-47</v>
          </cell>
          <cell r="D179" t="str">
            <v>SP</v>
          </cell>
          <cell r="E179" t="str">
            <v>Privado</v>
          </cell>
          <cell r="F179">
            <v>498999285.29000002</v>
          </cell>
          <cell r="G179">
            <v>12538528.27</v>
          </cell>
          <cell r="H179">
            <v>2393711.62</v>
          </cell>
          <cell r="I179">
            <v>3961578.99</v>
          </cell>
          <cell r="J179">
            <v>4017</v>
          </cell>
          <cell r="K179">
            <v>233</v>
          </cell>
          <cell r="L179">
            <v>8</v>
          </cell>
          <cell r="M179">
            <v>1</v>
          </cell>
          <cell r="N179">
            <v>5</v>
          </cell>
          <cell r="O179" t="str">
            <v>http://www.preveme.com.br</v>
          </cell>
        </row>
        <row r="180">
          <cell r="A180" t="str">
            <v>PREVICEL</v>
          </cell>
          <cell r="B180" t="str">
            <v>PREVICEL - PREVIDENCIA PRIVADA DA CELEPAR</v>
          </cell>
          <cell r="C180" t="str">
            <v>01.614.904/0001-70</v>
          </cell>
          <cell r="D180" t="str">
            <v>PR</v>
          </cell>
          <cell r="E180" t="str">
            <v>Público</v>
          </cell>
          <cell r="F180">
            <v>482178763.51999998</v>
          </cell>
          <cell r="G180">
            <v>4213923.41</v>
          </cell>
          <cell r="H180">
            <v>3215872.23</v>
          </cell>
          <cell r="I180">
            <v>264151.59999999998</v>
          </cell>
          <cell r="J180">
            <v>835</v>
          </cell>
          <cell r="K180">
            <v>177</v>
          </cell>
          <cell r="L180">
            <v>39</v>
          </cell>
          <cell r="M180">
            <v>1</v>
          </cell>
          <cell r="N180">
            <v>3</v>
          </cell>
          <cell r="O180" t="str">
            <v>http://www.previcel.org.br/</v>
          </cell>
        </row>
        <row r="181">
          <cell r="A181" t="str">
            <v>MAUA PREV</v>
          </cell>
          <cell r="B181" t="str">
            <v>MAUA PREV SOCIEDADE DE PREVIDENCIA PRIVADA</v>
          </cell>
          <cell r="C181" t="str">
            <v>40.365.363/0001-45</v>
          </cell>
          <cell r="D181" t="str">
            <v>RJ</v>
          </cell>
          <cell r="E181" t="str">
            <v>Privado</v>
          </cell>
          <cell r="F181">
            <v>475792405.56999999</v>
          </cell>
          <cell r="G181">
            <v>5637851.1200000001</v>
          </cell>
          <cell r="H181">
            <v>6633196.6500000004</v>
          </cell>
          <cell r="I181">
            <v>1133369.96</v>
          </cell>
          <cell r="J181">
            <v>6084</v>
          </cell>
          <cell r="K181">
            <v>253</v>
          </cell>
          <cell r="L181">
            <v>25</v>
          </cell>
          <cell r="M181">
            <v>1</v>
          </cell>
          <cell r="N181">
            <v>12</v>
          </cell>
          <cell r="O181" t="str">
            <v>WWW.MAUAPREV.COM.BR</v>
          </cell>
        </row>
        <row r="182">
          <cell r="A182" t="str">
            <v>MERCERPREV</v>
          </cell>
          <cell r="B182" t="str">
            <v>MERCERPREV - FUNDO DE PENSAO MULTIPATROCINADO</v>
          </cell>
          <cell r="C182" t="str">
            <v>61.365.136/0001-90</v>
          </cell>
          <cell r="D182" t="str">
            <v>SP</v>
          </cell>
          <cell r="E182" t="str">
            <v>Privado</v>
          </cell>
          <cell r="F182">
            <v>470636072.22000003</v>
          </cell>
          <cell r="G182">
            <v>10772286.539999999</v>
          </cell>
          <cell r="H182">
            <v>2300997.15</v>
          </cell>
          <cell r="I182">
            <v>3311957.13</v>
          </cell>
          <cell r="J182">
            <v>3313</v>
          </cell>
          <cell r="K182">
            <v>86</v>
          </cell>
          <cell r="L182">
            <v>1</v>
          </cell>
          <cell r="M182">
            <v>5</v>
          </cell>
          <cell r="N182">
            <v>7</v>
          </cell>
          <cell r="O182" t="str">
            <v>http://www.mercerprev.com.br/mercerprev/</v>
          </cell>
        </row>
        <row r="183">
          <cell r="A183" t="str">
            <v>PREVISCANIA</v>
          </cell>
          <cell r="B183" t="str">
            <v>PREVISCANIA SOCIEDADE DE PREVIDENCIA PRIVADA</v>
          </cell>
          <cell r="C183" t="str">
            <v>55.033.450/0001-72</v>
          </cell>
          <cell r="D183" t="str">
            <v>SP</v>
          </cell>
          <cell r="E183" t="str">
            <v>Privado</v>
          </cell>
          <cell r="F183">
            <v>444356928.13999999</v>
          </cell>
          <cell r="G183">
            <v>2447457.0499999998</v>
          </cell>
          <cell r="H183">
            <v>11240429.41</v>
          </cell>
          <cell r="I183" t="str">
            <v>-</v>
          </cell>
          <cell r="J183">
            <v>5524</v>
          </cell>
          <cell r="K183">
            <v>249</v>
          </cell>
          <cell r="L183">
            <v>12</v>
          </cell>
          <cell r="M183">
            <v>1</v>
          </cell>
          <cell r="N183">
            <v>3</v>
          </cell>
          <cell r="O183" t="str">
            <v>WWW.SCANIA.COM.BR</v>
          </cell>
        </row>
        <row r="184">
          <cell r="A184" t="str">
            <v>VOITH PREV</v>
          </cell>
          <cell r="B184" t="str">
            <v>VOITH PREV - SOCIEDADE DE PREVIDENCIA PRIVADA</v>
          </cell>
          <cell r="C184" t="str">
            <v>03.953.059/0001-92</v>
          </cell>
          <cell r="D184" t="str">
            <v>SP</v>
          </cell>
          <cell r="E184" t="str">
            <v>Privado</v>
          </cell>
          <cell r="F184">
            <v>449188911.19999999</v>
          </cell>
          <cell r="G184">
            <v>3233656.5</v>
          </cell>
          <cell r="H184">
            <v>5375478.7199999997</v>
          </cell>
          <cell r="I184">
            <v>175906.09</v>
          </cell>
          <cell r="J184">
            <v>2154</v>
          </cell>
          <cell r="K184">
            <v>325</v>
          </cell>
          <cell r="L184">
            <v>18</v>
          </cell>
          <cell r="M184">
            <v>1</v>
          </cell>
          <cell r="N184">
            <v>6</v>
          </cell>
          <cell r="O184" t="str">
            <v>http://www.portalprev.com.br/voithprev</v>
          </cell>
        </row>
        <row r="185">
          <cell r="A185" t="str">
            <v>UNISYS-PREVI</v>
          </cell>
          <cell r="B185" t="str">
            <v>UNISYS-PREVI ENTIDADE DE PREVIDENCIA COMPLEMENTAR</v>
          </cell>
          <cell r="C185" t="str">
            <v>31.245.392/0001-82</v>
          </cell>
          <cell r="D185" t="str">
            <v>RJ</v>
          </cell>
          <cell r="E185" t="str">
            <v>Privado</v>
          </cell>
          <cell r="F185">
            <v>408666985.19999999</v>
          </cell>
          <cell r="G185">
            <v>2753175.34</v>
          </cell>
          <cell r="H185">
            <v>5955832.4199999999</v>
          </cell>
          <cell r="I185">
            <v>3204981.75</v>
          </cell>
          <cell r="J185">
            <v>508</v>
          </cell>
          <cell r="K185">
            <v>84</v>
          </cell>
          <cell r="L185">
            <v>3</v>
          </cell>
          <cell r="M185">
            <v>1</v>
          </cell>
          <cell r="N185">
            <v>2</v>
          </cell>
          <cell r="O185" t="str">
            <v>WWW.UNISYSPREVI.COM.BR</v>
          </cell>
        </row>
        <row r="186">
          <cell r="A186" t="str">
            <v>PREVI-BANERJ</v>
          </cell>
          <cell r="B186" t="str">
            <v>CAIXA PREV DOS F DO S.BANERJ PREVI BANERJ-LIQ EXTRJUDIC</v>
          </cell>
          <cell r="C186" t="str">
            <v>34.054.320/0001-46</v>
          </cell>
          <cell r="D186" t="str">
            <v>RJ</v>
          </cell>
          <cell r="E186" t="str">
            <v>Público</v>
          </cell>
          <cell r="F186">
            <v>387085876.95999998</v>
          </cell>
          <cell r="G186" t="str">
            <v>-</v>
          </cell>
          <cell r="H186">
            <v>0</v>
          </cell>
          <cell r="I186" t="str">
            <v>-</v>
          </cell>
          <cell r="J186" t="str">
            <v>-</v>
          </cell>
          <cell r="K186" t="str">
            <v>-</v>
          </cell>
          <cell r="L186" t="str">
            <v>-</v>
          </cell>
          <cell r="M186">
            <v>1</v>
          </cell>
          <cell r="N186">
            <v>1</v>
          </cell>
          <cell r="O186" t="str">
            <v>www.previbanerj.com.br</v>
          </cell>
        </row>
        <row r="187">
          <cell r="A187" t="str">
            <v>LILLYPREV</v>
          </cell>
          <cell r="B187" t="str">
            <v>LILLYPREV SOCIEDADE DE PREVIDENCIA PRIVADA</v>
          </cell>
          <cell r="C187" t="str">
            <v>00.234.398/0001-20</v>
          </cell>
          <cell r="D187" t="str">
            <v>SP</v>
          </cell>
          <cell r="E187" t="str">
            <v>Privado</v>
          </cell>
          <cell r="F187">
            <v>398119991.60000002</v>
          </cell>
          <cell r="G187">
            <v>3231078.84</v>
          </cell>
          <cell r="H187">
            <v>4011777.77</v>
          </cell>
          <cell r="I187">
            <v>241111.12</v>
          </cell>
          <cell r="J187">
            <v>653</v>
          </cell>
          <cell r="K187">
            <v>247</v>
          </cell>
          <cell r="L187">
            <v>35</v>
          </cell>
          <cell r="M187">
            <v>1</v>
          </cell>
          <cell r="N187">
            <v>2</v>
          </cell>
          <cell r="O187" t="str">
            <v>https://www.portalprev.com.br/lillyprev/lillyprev</v>
          </cell>
        </row>
        <row r="188">
          <cell r="A188" t="str">
            <v>TOYOTA PREVI</v>
          </cell>
          <cell r="B188" t="str">
            <v>TOYOTA PREVI - ENTIDADE DE PREVIDENCIA COMPLEMENTAR</v>
          </cell>
          <cell r="C188" t="str">
            <v>12.712.282/0001-39</v>
          </cell>
          <cell r="D188" t="str">
            <v>SP</v>
          </cell>
          <cell r="E188" t="str">
            <v>Privado</v>
          </cell>
          <cell r="F188">
            <v>395104321.95999998</v>
          </cell>
          <cell r="G188">
            <v>5274995.38</v>
          </cell>
          <cell r="H188">
            <v>2067362.94</v>
          </cell>
          <cell r="I188">
            <v>1489058.06</v>
          </cell>
          <cell r="J188">
            <v>4914</v>
          </cell>
          <cell r="K188">
            <v>140</v>
          </cell>
          <cell r="L188">
            <v>0</v>
          </cell>
          <cell r="M188">
            <v>1</v>
          </cell>
          <cell r="N188">
            <v>5</v>
          </cell>
          <cell r="O188" t="str">
            <v>http://www.portalprev.com.br/toyotaprevi</v>
          </cell>
        </row>
        <row r="189">
          <cell r="A189" t="str">
            <v>ROCHEPREV</v>
          </cell>
          <cell r="B189" t="str">
            <v>ROCHEPREV - SOCIEDADE DE PREVIDENCIA PRIVADA</v>
          </cell>
          <cell r="C189" t="str">
            <v>01.048.433/0001-80</v>
          </cell>
          <cell r="D189" t="str">
            <v>SP</v>
          </cell>
          <cell r="E189" t="str">
            <v>Privado</v>
          </cell>
          <cell r="F189">
            <v>382725696.32999998</v>
          </cell>
          <cell r="G189">
            <v>4339091.1500000004</v>
          </cell>
          <cell r="H189">
            <v>1318588.0900000001</v>
          </cell>
          <cell r="I189">
            <v>55217.19</v>
          </cell>
          <cell r="J189">
            <v>1631</v>
          </cell>
          <cell r="K189">
            <v>125</v>
          </cell>
          <cell r="L189">
            <v>17</v>
          </cell>
          <cell r="M189">
            <v>1</v>
          </cell>
          <cell r="N189">
            <v>3</v>
          </cell>
          <cell r="O189" t="str">
            <v>http://www.portalprev.com.br/rocheprev</v>
          </cell>
        </row>
        <row r="190">
          <cell r="A190" t="str">
            <v>OABPREV-MG</v>
          </cell>
          <cell r="B190" t="str">
            <v>FUNDO DE PENSAO MULTIPATROCINADO DA ORDEM DOS ADVOGADOS DO BRASIL - SECCIONAL DE MINAS GERAIS</v>
          </cell>
          <cell r="C190" t="str">
            <v>03.313.643/0001-83</v>
          </cell>
          <cell r="D190" t="str">
            <v>MG</v>
          </cell>
          <cell r="E190" t="str">
            <v>Instituidor</v>
          </cell>
          <cell r="F190">
            <v>382201287.32999998</v>
          </cell>
          <cell r="G190">
            <v>7723569.6299999999</v>
          </cell>
          <cell r="H190">
            <v>753662.48</v>
          </cell>
          <cell r="I190">
            <v>3459835.92</v>
          </cell>
          <cell r="J190">
            <v>11502</v>
          </cell>
          <cell r="K190">
            <v>70</v>
          </cell>
          <cell r="L190">
            <v>37</v>
          </cell>
          <cell r="M190">
            <v>1</v>
          </cell>
          <cell r="N190">
            <v>22</v>
          </cell>
          <cell r="O190" t="str">
            <v>http://www.oabprev-mg.com.br</v>
          </cell>
        </row>
        <row r="191">
          <cell r="A191" t="str">
            <v>CASANPREV</v>
          </cell>
          <cell r="B191" t="str">
            <v>FUNDACAO CASAN DE PREVIDENCIA COMPLEMENTAR - CASANPREV</v>
          </cell>
          <cell r="C191" t="str">
            <v>09.523.635/0001-48</v>
          </cell>
          <cell r="D191" t="str">
            <v>SC</v>
          </cell>
          <cell r="E191" t="str">
            <v>Público</v>
          </cell>
          <cell r="F191">
            <v>366031612.5</v>
          </cell>
          <cell r="G191">
            <v>2595587.1500000004</v>
          </cell>
          <cell r="H191">
            <v>5555927.3600000003</v>
          </cell>
          <cell r="I191">
            <v>305375.61</v>
          </cell>
          <cell r="J191">
            <v>1244</v>
          </cell>
          <cell r="K191">
            <v>776</v>
          </cell>
          <cell r="L191">
            <v>37</v>
          </cell>
          <cell r="M191">
            <v>1</v>
          </cell>
          <cell r="N191">
            <v>2</v>
          </cell>
          <cell r="O191" t="str">
            <v>http://www.casanprev.com.br</v>
          </cell>
        </row>
        <row r="192">
          <cell r="A192" t="str">
            <v>CAGEPREV</v>
          </cell>
          <cell r="B192" t="str">
            <v>CAGEPREV - FUNDACAO CAGECE DE PREVIDENCIA COMPLEMENTAR</v>
          </cell>
          <cell r="C192" t="str">
            <v>06.025.140/0001-09</v>
          </cell>
          <cell r="D192" t="str">
            <v>CE</v>
          </cell>
          <cell r="E192" t="str">
            <v>Público</v>
          </cell>
          <cell r="F192">
            <v>361644962.66000003</v>
          </cell>
          <cell r="G192">
            <v>4253309.38</v>
          </cell>
          <cell r="H192">
            <v>2747225.49</v>
          </cell>
          <cell r="I192" t="str">
            <v>-</v>
          </cell>
          <cell r="J192">
            <v>1256</v>
          </cell>
          <cell r="K192">
            <v>107</v>
          </cell>
          <cell r="L192">
            <v>42</v>
          </cell>
          <cell r="M192">
            <v>1</v>
          </cell>
          <cell r="N192">
            <v>1</v>
          </cell>
          <cell r="O192" t="str">
            <v>http://www.cageprev.com.br</v>
          </cell>
        </row>
        <row r="193">
          <cell r="A193" t="str">
            <v>DANAPREV</v>
          </cell>
          <cell r="B193" t="str">
            <v>DANAPREV - SOCIEDADE DE PREVIDENCIA COMPLEMENTAR</v>
          </cell>
          <cell r="C193" t="str">
            <v>93.859.569/0001-98</v>
          </cell>
          <cell r="D193" t="str">
            <v>RS</v>
          </cell>
          <cell r="E193" t="str">
            <v>Privado</v>
          </cell>
          <cell r="F193">
            <v>350555737.12</v>
          </cell>
          <cell r="G193">
            <v>4073726.63</v>
          </cell>
          <cell r="H193">
            <v>4591726.93</v>
          </cell>
          <cell r="I193">
            <v>209186.13</v>
          </cell>
          <cell r="J193">
            <v>4876</v>
          </cell>
          <cell r="K193">
            <v>173</v>
          </cell>
          <cell r="L193">
            <v>5</v>
          </cell>
          <cell r="M193">
            <v>1</v>
          </cell>
          <cell r="N193">
            <v>3</v>
          </cell>
          <cell r="O193" t="str">
            <v>http://www.portalprev.com.br/danaprev</v>
          </cell>
        </row>
        <row r="194">
          <cell r="A194" t="str">
            <v>SUPRE</v>
          </cell>
          <cell r="B194" t="str">
            <v>SUPRE - FUNDACAO DE SUPLEMENTACAO PREVIDENCIARIA</v>
          </cell>
          <cell r="C194" t="str">
            <v>00.140.512/0001-53</v>
          </cell>
          <cell r="D194" t="str">
            <v>PR</v>
          </cell>
          <cell r="E194" t="str">
            <v>Privado</v>
          </cell>
          <cell r="F194">
            <v>336175567.69</v>
          </cell>
          <cell r="G194">
            <v>654949.25</v>
          </cell>
          <cell r="H194">
            <v>4771698.8600000003</v>
          </cell>
          <cell r="I194">
            <v>1952880.89</v>
          </cell>
          <cell r="J194">
            <v>170</v>
          </cell>
          <cell r="K194">
            <v>497</v>
          </cell>
          <cell r="L194">
            <v>59</v>
          </cell>
          <cell r="M194">
            <v>1</v>
          </cell>
          <cell r="N194">
            <v>2</v>
          </cell>
          <cell r="O194" t="str">
            <v>http://www.supreprevidencia.com.br</v>
          </cell>
        </row>
        <row r="195">
          <cell r="A195" t="str">
            <v>FAPECE</v>
          </cell>
          <cell r="B195" t="str">
            <v>FUNDACAO ASSISTENCIAL E PREVIDENCIARIA DA EMATERCE</v>
          </cell>
          <cell r="C195" t="str">
            <v>10.393.460/0001-80</v>
          </cell>
          <cell r="D195" t="str">
            <v>CE</v>
          </cell>
          <cell r="E195" t="str">
            <v>Público</v>
          </cell>
          <cell r="F195">
            <v>328242610.76999998</v>
          </cell>
          <cell r="G195">
            <v>118705.75</v>
          </cell>
          <cell r="H195">
            <v>1648385.78</v>
          </cell>
          <cell r="I195">
            <v>27100.18</v>
          </cell>
          <cell r="J195">
            <v>291</v>
          </cell>
          <cell r="K195">
            <v>110</v>
          </cell>
          <cell r="L195">
            <v>45</v>
          </cell>
          <cell r="M195">
            <v>1</v>
          </cell>
          <cell r="N195">
            <v>2</v>
          </cell>
          <cell r="O195" t="str">
            <v>http://www.fapece.com.br</v>
          </cell>
        </row>
        <row r="196">
          <cell r="A196" t="str">
            <v>PREVIHONDA</v>
          </cell>
          <cell r="B196" t="str">
            <v>PREVIHONDA - ENTIDADE DE PREVIDENCIA PRIVADA</v>
          </cell>
          <cell r="C196" t="str">
            <v>02.753.313/0001-46</v>
          </cell>
          <cell r="D196" t="str">
            <v>SP</v>
          </cell>
          <cell r="E196" t="str">
            <v>Privado</v>
          </cell>
          <cell r="F196">
            <v>314197397.86000001</v>
          </cell>
          <cell r="G196">
            <v>2848228.66</v>
          </cell>
          <cell r="H196">
            <v>2524263.2400000002</v>
          </cell>
          <cell r="I196">
            <v>0</v>
          </cell>
          <cell r="J196">
            <v>12536</v>
          </cell>
          <cell r="K196">
            <v>123</v>
          </cell>
          <cell r="L196">
            <v>1</v>
          </cell>
          <cell r="M196">
            <v>2</v>
          </cell>
          <cell r="N196">
            <v>9</v>
          </cell>
          <cell r="O196" t="str">
            <v>https://previhonda.com.br/</v>
          </cell>
        </row>
        <row r="197">
          <cell r="A197" t="str">
            <v>CAPOF</v>
          </cell>
          <cell r="B197" t="str">
            <v>CXA ASSIST APOSENT DOS FUNCIONARIOS DO BCO EST MARANHAO</v>
          </cell>
          <cell r="C197" t="str">
            <v>06.252.746/0001-79</v>
          </cell>
          <cell r="D197" t="str">
            <v>MA</v>
          </cell>
          <cell r="E197" t="str">
            <v>Privado</v>
          </cell>
          <cell r="F197">
            <v>308721495.25</v>
          </cell>
          <cell r="G197">
            <v>1347540.3900000001</v>
          </cell>
          <cell r="H197">
            <v>6795978.0800000001</v>
          </cell>
          <cell r="I197">
            <v>776380.38</v>
          </cell>
          <cell r="J197">
            <v>39</v>
          </cell>
          <cell r="K197">
            <v>252</v>
          </cell>
          <cell r="L197">
            <v>123</v>
          </cell>
          <cell r="M197">
            <v>1</v>
          </cell>
          <cell r="N197">
            <v>2</v>
          </cell>
          <cell r="O197" t="str">
            <v>https://www.capof.org.br/</v>
          </cell>
        </row>
        <row r="198">
          <cell r="A198" t="str">
            <v>SCPREV</v>
          </cell>
          <cell r="B198" t="str">
            <v>FUNDACAO DE PREVIDENCIA COMPLEMENTAR DO ESTADO DE SANTA CATARINA (SCPREV)</v>
          </cell>
          <cell r="C198" t="str">
            <v>24.779.565/0001-87</v>
          </cell>
          <cell r="D198" t="str">
            <v>SC</v>
          </cell>
          <cell r="E198" t="str">
            <v>Público</v>
          </cell>
          <cell r="F198">
            <v>330206911.39999998</v>
          </cell>
          <cell r="G198">
            <v>17762341.829999998</v>
          </cell>
          <cell r="H198">
            <v>5575.8</v>
          </cell>
          <cell r="I198">
            <v>242818.54</v>
          </cell>
          <cell r="J198">
            <v>3443</v>
          </cell>
          <cell r="K198">
            <v>0</v>
          </cell>
          <cell r="L198">
            <v>1</v>
          </cell>
          <cell r="M198">
            <v>1</v>
          </cell>
          <cell r="N198">
            <v>7</v>
          </cell>
          <cell r="O198" t="str">
            <v>https://www.scprev.com.br/</v>
          </cell>
        </row>
        <row r="199">
          <cell r="A199" t="str">
            <v>AVONPREV</v>
          </cell>
          <cell r="B199" t="str">
            <v>AVONPREV - SOCIEDADE DE PREVIDENCIA PRIVADA.</v>
          </cell>
          <cell r="C199" t="str">
            <v>03.101.405/0001-04</v>
          </cell>
          <cell r="D199" t="str">
            <v>SP</v>
          </cell>
          <cell r="E199" t="str">
            <v>Privado</v>
          </cell>
          <cell r="F199">
            <v>392998464.41000003</v>
          </cell>
          <cell r="G199">
            <v>22006520.140000001</v>
          </cell>
          <cell r="H199">
            <v>1663853.1500000001</v>
          </cell>
          <cell r="I199">
            <v>2210763.2999999998</v>
          </cell>
          <cell r="J199">
            <v>9607</v>
          </cell>
          <cell r="K199">
            <v>93</v>
          </cell>
          <cell r="L199">
            <v>0</v>
          </cell>
          <cell r="M199">
            <v>1</v>
          </cell>
          <cell r="N199">
            <v>12</v>
          </cell>
          <cell r="O199" t="str">
            <v>http://www.avonprev.com.br</v>
          </cell>
        </row>
        <row r="200">
          <cell r="A200" t="str">
            <v>FUCAP</v>
          </cell>
          <cell r="B200" t="str">
            <v>FUNDO DE PENSAO CAPEMI FUCAP</v>
          </cell>
          <cell r="C200" t="str">
            <v>29.958.022/0001-40</v>
          </cell>
          <cell r="D200" t="str">
            <v>RJ</v>
          </cell>
          <cell r="E200" t="str">
            <v>Privado</v>
          </cell>
          <cell r="F200">
            <v>303659361.88</v>
          </cell>
          <cell r="G200">
            <v>1570295.77</v>
          </cell>
          <cell r="H200">
            <v>4126739.31</v>
          </cell>
          <cell r="I200">
            <v>378594.68</v>
          </cell>
          <cell r="J200">
            <v>855</v>
          </cell>
          <cell r="K200">
            <v>212</v>
          </cell>
          <cell r="L200">
            <v>64</v>
          </cell>
          <cell r="M200">
            <v>2</v>
          </cell>
          <cell r="N200">
            <v>9</v>
          </cell>
          <cell r="O200" t="str">
            <v>http://www.fucap.org.br</v>
          </cell>
        </row>
        <row r="201">
          <cell r="A201" t="str">
            <v>TRAMONTINAPREV</v>
          </cell>
          <cell r="B201" t="str">
            <v>TRAMONTINAPREV - SOCIEDADE PREVIDENCIARIA</v>
          </cell>
          <cell r="C201" t="str">
            <v>00.972.631/0001-72</v>
          </cell>
          <cell r="D201" t="str">
            <v>RS</v>
          </cell>
          <cell r="E201" t="str">
            <v>Privado</v>
          </cell>
          <cell r="F201">
            <v>296941963.32999998</v>
          </cell>
          <cell r="G201">
            <v>3879632.72</v>
          </cell>
          <cell r="H201">
            <v>2201523.5699999998</v>
          </cell>
          <cell r="I201" t="str">
            <v>-</v>
          </cell>
          <cell r="J201">
            <v>10064</v>
          </cell>
          <cell r="K201">
            <v>87</v>
          </cell>
          <cell r="L201">
            <v>4</v>
          </cell>
          <cell r="M201">
            <v>1</v>
          </cell>
          <cell r="N201">
            <v>20</v>
          </cell>
          <cell r="O201" t="str">
            <v>WWW.TRAMONTINA.NET/PREV</v>
          </cell>
        </row>
        <row r="202">
          <cell r="A202" t="str">
            <v>OABPREV-SC</v>
          </cell>
          <cell r="B202" t="str">
            <v>OABPREV-SC</v>
          </cell>
          <cell r="C202" t="str">
            <v>86.897.105/0001-00</v>
          </cell>
          <cell r="D202" t="str">
            <v>SC</v>
          </cell>
          <cell r="E202" t="str">
            <v>Instituidor</v>
          </cell>
          <cell r="F202">
            <v>299970830.07999998</v>
          </cell>
          <cell r="G202">
            <v>5266946.6500000004</v>
          </cell>
          <cell r="H202">
            <v>711227.67</v>
          </cell>
          <cell r="I202">
            <v>3213903.43</v>
          </cell>
          <cell r="J202">
            <v>8894</v>
          </cell>
          <cell r="K202">
            <v>75</v>
          </cell>
          <cell r="L202">
            <v>40</v>
          </cell>
          <cell r="M202">
            <v>1</v>
          </cell>
          <cell r="N202">
            <v>3</v>
          </cell>
          <cell r="O202" t="str">
            <v>http://www.oabprev-sc.org.br</v>
          </cell>
        </row>
        <row r="203">
          <cell r="A203" t="str">
            <v>FUMPRESC</v>
          </cell>
          <cell r="B203" t="str">
            <v>FUNDO MULTIPATROCINADO DE PREVIDENCIA COMPLEMENTAR SANTA CATARINA</v>
          </cell>
          <cell r="C203" t="str">
            <v>86.950.391/0001-20</v>
          </cell>
          <cell r="D203" t="str">
            <v>SC</v>
          </cell>
          <cell r="E203" t="str">
            <v>Público</v>
          </cell>
          <cell r="F203">
            <v>292458849.56</v>
          </cell>
          <cell r="G203">
            <v>2715943.2</v>
          </cell>
          <cell r="H203">
            <v>2849669.1200000001</v>
          </cell>
          <cell r="I203">
            <v>10395.1</v>
          </cell>
          <cell r="J203">
            <v>697</v>
          </cell>
          <cell r="K203">
            <v>387</v>
          </cell>
          <cell r="L203">
            <v>93</v>
          </cell>
          <cell r="M203">
            <v>3</v>
          </cell>
          <cell r="N203">
            <v>3</v>
          </cell>
          <cell r="O203" t="str">
            <v>http://www.fumpresc.com.br</v>
          </cell>
        </row>
        <row r="204">
          <cell r="A204" t="str">
            <v>FUNCASAL</v>
          </cell>
          <cell r="B204" t="str">
            <v>FUNDACAO CASAL DE SEGURIDADE SOCIAL</v>
          </cell>
          <cell r="C204" t="str">
            <v>24.479.123/0001-15</v>
          </cell>
          <cell r="D204" t="str">
            <v>AL</v>
          </cell>
          <cell r="E204" t="str">
            <v>Público</v>
          </cell>
          <cell r="F204">
            <v>282549329.58999997</v>
          </cell>
          <cell r="G204">
            <v>907577.21</v>
          </cell>
          <cell r="H204">
            <v>4998804.26</v>
          </cell>
          <cell r="I204">
            <v>8760.7000000000007</v>
          </cell>
          <cell r="J204">
            <v>427</v>
          </cell>
          <cell r="K204">
            <v>645</v>
          </cell>
          <cell r="L204">
            <v>190</v>
          </cell>
          <cell r="M204">
            <v>1</v>
          </cell>
          <cell r="N204">
            <v>2</v>
          </cell>
          <cell r="O204" t="str">
            <v>http://www.funcasal.com.br</v>
          </cell>
        </row>
        <row r="205">
          <cell r="A205" t="str">
            <v>RBS PREV</v>
          </cell>
          <cell r="B205" t="str">
            <v>RBS PREV-SOCIEDADE PREVIDENCIARIA</v>
          </cell>
          <cell r="C205" t="str">
            <v>01.594.327/0001-00</v>
          </cell>
          <cell r="D205" t="str">
            <v>RS</v>
          </cell>
          <cell r="E205" t="str">
            <v>Privado</v>
          </cell>
          <cell r="F205">
            <v>282012639.13999999</v>
          </cell>
          <cell r="G205">
            <v>1619976.6</v>
          </cell>
          <cell r="H205">
            <v>2774839.97</v>
          </cell>
          <cell r="I205">
            <v>328478.93</v>
          </cell>
          <cell r="J205">
            <v>5733</v>
          </cell>
          <cell r="K205">
            <v>142</v>
          </cell>
          <cell r="L205">
            <v>19</v>
          </cell>
          <cell r="M205">
            <v>1</v>
          </cell>
          <cell r="N205">
            <v>51</v>
          </cell>
          <cell r="O205" t="str">
            <v>HTTP://WWW.RBSPREV.COM.BR/</v>
          </cell>
        </row>
        <row r="206">
          <cell r="A206" t="str">
            <v>CARBOPREV</v>
          </cell>
          <cell r="B206" t="str">
            <v>CARBOPREV SOCIEDADE DE PREVIDENCIA PRIVADA</v>
          </cell>
          <cell r="C206" t="str">
            <v>01.771.969/0001-29</v>
          </cell>
          <cell r="D206" t="str">
            <v>SP</v>
          </cell>
          <cell r="E206" t="str">
            <v>Privado</v>
          </cell>
          <cell r="F206">
            <v>283015289.75999999</v>
          </cell>
          <cell r="G206">
            <v>2794637.21</v>
          </cell>
          <cell r="H206">
            <v>3727265.98</v>
          </cell>
          <cell r="I206">
            <v>168881.97</v>
          </cell>
          <cell r="J206">
            <v>816</v>
          </cell>
          <cell r="K206">
            <v>194</v>
          </cell>
          <cell r="L206">
            <v>17</v>
          </cell>
          <cell r="M206">
            <v>1</v>
          </cell>
          <cell r="N206">
            <v>2</v>
          </cell>
          <cell r="O206" t="str">
            <v>https://www.portalprev.com.br/carboprev</v>
          </cell>
        </row>
        <row r="207">
          <cell r="A207" t="str">
            <v>RJPREV</v>
          </cell>
          <cell r="B207" t="str">
            <v>FUNDACAO DE PREVIDENCIA COMPLEMENTAR DO ESTADO DO RIO DE JANEIRO (RJPREV)</v>
          </cell>
          <cell r="C207" t="str">
            <v>17.713.878/0001-77</v>
          </cell>
          <cell r="D207" t="str">
            <v>RJ</v>
          </cell>
          <cell r="E207" t="str">
            <v>Público</v>
          </cell>
          <cell r="F207">
            <v>284802898.30000001</v>
          </cell>
          <cell r="G207">
            <v>14893282.300000001</v>
          </cell>
          <cell r="H207">
            <v>58177.37</v>
          </cell>
          <cell r="I207">
            <v>145062.74</v>
          </cell>
          <cell r="J207">
            <v>4065</v>
          </cell>
          <cell r="K207">
            <v>3</v>
          </cell>
          <cell r="L207">
            <v>24</v>
          </cell>
          <cell r="M207">
            <v>2</v>
          </cell>
          <cell r="N207">
            <v>33</v>
          </cell>
          <cell r="O207" t="str">
            <v>http://www.rjprev.rj.gov.br/</v>
          </cell>
        </row>
        <row r="208">
          <cell r="A208" t="str">
            <v>ALPHA</v>
          </cell>
          <cell r="B208" t="str">
            <v>FUNDACAO ALPHA DE PREVIDENCIA E ASSISTENCIA SOCIAL</v>
          </cell>
          <cell r="C208" t="str">
            <v>75.156.034/0001-79</v>
          </cell>
          <cell r="D208" t="str">
            <v>PR</v>
          </cell>
          <cell r="E208" t="str">
            <v>Público</v>
          </cell>
          <cell r="F208">
            <v>266394017.03</v>
          </cell>
          <cell r="G208">
            <v>1874092.85</v>
          </cell>
          <cell r="H208">
            <v>2541711.5</v>
          </cell>
          <cell r="I208">
            <v>2602.25</v>
          </cell>
          <cell r="J208">
            <v>673</v>
          </cell>
          <cell r="K208">
            <v>203</v>
          </cell>
          <cell r="L208">
            <v>75</v>
          </cell>
          <cell r="M208">
            <v>1</v>
          </cell>
          <cell r="N208">
            <v>4</v>
          </cell>
          <cell r="O208" t="str">
            <v>http://www.fundacaoalpha.org.br</v>
          </cell>
        </row>
        <row r="209">
          <cell r="A209" t="str">
            <v>SOMUPP</v>
          </cell>
          <cell r="B209" t="str">
            <v>SOMUPP SOCIEDADE MULTIPATROCINADA DE PREV.PRIVADA</v>
          </cell>
          <cell r="C209" t="str">
            <v>54.221.072/0001-98</v>
          </cell>
          <cell r="D209" t="str">
            <v>SP</v>
          </cell>
          <cell r="E209" t="str">
            <v>Privado</v>
          </cell>
          <cell r="F209">
            <v>250808891.13</v>
          </cell>
          <cell r="G209" t="str">
            <v>-</v>
          </cell>
          <cell r="H209">
            <v>5322375.2300000004</v>
          </cell>
          <cell r="I209" t="str">
            <v>-</v>
          </cell>
          <cell r="J209">
            <v>0</v>
          </cell>
          <cell r="K209">
            <v>33</v>
          </cell>
          <cell r="L209">
            <v>70</v>
          </cell>
          <cell r="M209">
            <v>1</v>
          </cell>
          <cell r="N209">
            <v>1</v>
          </cell>
          <cell r="O209" t="str">
            <v>http://www.somupp.com.br/2127/3922.html</v>
          </cell>
        </row>
        <row r="210">
          <cell r="A210" t="str">
            <v>FUTURA II</v>
          </cell>
          <cell r="B210" t="str">
            <v>FUTURA II ENTIDADE DE PREVIDENCIA COMPLEMENTAR</v>
          </cell>
          <cell r="C210" t="str">
            <v>12.537.075/0001-95</v>
          </cell>
          <cell r="D210" t="str">
            <v>SP</v>
          </cell>
          <cell r="E210" t="str">
            <v>Privado</v>
          </cell>
          <cell r="F210" t="str">
            <v>-</v>
          </cell>
          <cell r="G210" t="str">
            <v>-</v>
          </cell>
          <cell r="H210" t="str">
            <v>-</v>
          </cell>
          <cell r="I210" t="str">
            <v>-</v>
          </cell>
          <cell r="J210">
            <v>0</v>
          </cell>
          <cell r="K210">
            <v>0</v>
          </cell>
          <cell r="L210">
            <v>0</v>
          </cell>
          <cell r="M210">
            <v>2</v>
          </cell>
          <cell r="N210">
            <v>28</v>
          </cell>
          <cell r="O210" t="str">
            <v>https://www.futuraprev.org.br</v>
          </cell>
        </row>
        <row r="211">
          <cell r="A211" t="str">
            <v>PREVISTIHL</v>
          </cell>
          <cell r="B211" t="str">
            <v>PREVISTIHL SOCIEDADE DE PREVIDENCIA PRIVADA</v>
          </cell>
          <cell r="C211" t="str">
            <v>91.100.297/0001-12</v>
          </cell>
          <cell r="D211" t="str">
            <v>RS</v>
          </cell>
          <cell r="E211" t="str">
            <v>Privado</v>
          </cell>
          <cell r="F211">
            <v>236167544.44</v>
          </cell>
          <cell r="G211">
            <v>3253536.75</v>
          </cell>
          <cell r="H211">
            <v>1363459.74</v>
          </cell>
          <cell r="I211">
            <v>65813.98</v>
          </cell>
          <cell r="J211">
            <v>3387</v>
          </cell>
          <cell r="K211">
            <v>43</v>
          </cell>
          <cell r="L211">
            <v>3</v>
          </cell>
          <cell r="M211">
            <v>1</v>
          </cell>
          <cell r="N211">
            <v>1</v>
          </cell>
          <cell r="O211" t="str">
            <v>WWW.PORTALPREV.COM.BR/PREVISTIHL</v>
          </cell>
        </row>
        <row r="212">
          <cell r="A212" t="str">
            <v>SIAS</v>
          </cell>
          <cell r="B212" t="str">
            <v>SOCIEDADE IBGEANA DE ASSISTENCIA E SEGURIDADE-SIAS</v>
          </cell>
          <cell r="C212" t="str">
            <v>33.937.541/0001-08</v>
          </cell>
          <cell r="D212" t="str">
            <v>RJ</v>
          </cell>
          <cell r="E212" t="str">
            <v>Público</v>
          </cell>
          <cell r="F212">
            <v>206668233.25999999</v>
          </cell>
          <cell r="G212">
            <v>2677682.62</v>
          </cell>
          <cell r="H212">
            <v>4951284.7699999996</v>
          </cell>
          <cell r="I212">
            <v>335018.19</v>
          </cell>
          <cell r="J212">
            <v>6351</v>
          </cell>
          <cell r="K212">
            <v>222</v>
          </cell>
          <cell r="L212">
            <v>387</v>
          </cell>
          <cell r="M212">
            <v>3</v>
          </cell>
          <cell r="N212">
            <v>3</v>
          </cell>
          <cell r="O212" t="str">
            <v>https://sias.org.br/seguros/</v>
          </cell>
        </row>
        <row r="213">
          <cell r="A213" t="str">
            <v>OABPREV-RS</v>
          </cell>
          <cell r="B213" t="str">
            <v>OABPREV-RS - FUNDO DE PENSAO MULTIPATROCINADO DA ORDEM DOS ADVOGADOS DO BRASIL, SECCIONAL DO RIO GRANDE DO SUL</v>
          </cell>
          <cell r="C213" t="str">
            <v>01.182.491/0001-00</v>
          </cell>
          <cell r="D213" t="str">
            <v>RS</v>
          </cell>
          <cell r="E213" t="str">
            <v>Instituidor</v>
          </cell>
          <cell r="F213">
            <v>213210768.77000001</v>
          </cell>
          <cell r="G213">
            <v>4349139.17</v>
          </cell>
          <cell r="H213">
            <v>490715.37</v>
          </cell>
          <cell r="I213">
            <v>1832366.6</v>
          </cell>
          <cell r="J213">
            <v>8281</v>
          </cell>
          <cell r="K213">
            <v>46</v>
          </cell>
          <cell r="L213">
            <v>31</v>
          </cell>
          <cell r="M213">
            <v>1</v>
          </cell>
          <cell r="N213">
            <v>2</v>
          </cell>
          <cell r="O213" t="str">
            <v>http://www.oabprev-rs.org.br</v>
          </cell>
        </row>
        <row r="214">
          <cell r="A214" t="str">
            <v>MAIS FUTURO</v>
          </cell>
          <cell r="B214" t="str">
            <v>FUNDO DE PREVIDENCIA MAIS FUTURO</v>
          </cell>
          <cell r="C214" t="str">
            <v>07.136.451/0001-08</v>
          </cell>
          <cell r="D214" t="str">
            <v>PR</v>
          </cell>
          <cell r="E214" t="str">
            <v>Privado</v>
          </cell>
          <cell r="F214">
            <v>205952541.97999999</v>
          </cell>
          <cell r="G214">
            <v>2815057.8699999996</v>
          </cell>
          <cell r="H214">
            <v>767407.87</v>
          </cell>
          <cell r="I214">
            <v>1926265.87</v>
          </cell>
          <cell r="J214">
            <v>4116</v>
          </cell>
          <cell r="K214">
            <v>64</v>
          </cell>
          <cell r="L214">
            <v>21</v>
          </cell>
          <cell r="M214">
            <v>6</v>
          </cell>
          <cell r="N214">
            <v>41</v>
          </cell>
          <cell r="O214" t="str">
            <v>https://maisfuturo.com.br/</v>
          </cell>
        </row>
        <row r="215">
          <cell r="A215" t="str">
            <v>GEIPREV</v>
          </cell>
          <cell r="B215" t="str">
            <v>INSTITUTO GEIPREV DE SEGURIDADE SOCIAL</v>
          </cell>
          <cell r="C215" t="str">
            <v>00.529.784/0001-40</v>
          </cell>
          <cell r="D215" t="str">
            <v>DF</v>
          </cell>
          <cell r="E215" t="str">
            <v>Público</v>
          </cell>
          <cell r="F215">
            <v>196522207.50999999</v>
          </cell>
          <cell r="G215">
            <v>3307917.26</v>
          </cell>
          <cell r="H215">
            <v>7861105.5099999998</v>
          </cell>
          <cell r="I215">
            <v>70711.28</v>
          </cell>
          <cell r="J215">
            <v>31</v>
          </cell>
          <cell r="K215">
            <v>218</v>
          </cell>
          <cell r="L215">
            <v>82</v>
          </cell>
          <cell r="M215">
            <v>1</v>
          </cell>
          <cell r="N215">
            <v>2</v>
          </cell>
          <cell r="O215" t="str">
            <v>www.geiprev.com.br</v>
          </cell>
        </row>
        <row r="216">
          <cell r="A216" t="str">
            <v>TEXPREV</v>
          </cell>
          <cell r="B216" t="str">
            <v>TEXPREV TEXACO SOCIEDADE PREVIDENCIARIA</v>
          </cell>
          <cell r="C216" t="str">
            <v>35.813.690/0001-82</v>
          </cell>
          <cell r="D216" t="str">
            <v>RJ</v>
          </cell>
          <cell r="E216" t="str">
            <v>Privado</v>
          </cell>
          <cell r="F216">
            <v>194535056.75</v>
          </cell>
          <cell r="G216">
            <v>2121286.7999999998</v>
          </cell>
          <cell r="H216">
            <v>1155728.01</v>
          </cell>
          <cell r="I216" t="str">
            <v>-</v>
          </cell>
          <cell r="J216">
            <v>213</v>
          </cell>
          <cell r="K216">
            <v>61</v>
          </cell>
          <cell r="L216">
            <v>8</v>
          </cell>
          <cell r="M216">
            <v>2</v>
          </cell>
          <cell r="N216">
            <v>2</v>
          </cell>
          <cell r="O216" t="str">
            <v>http://www.portalprev.com.br/texprev</v>
          </cell>
        </row>
        <row r="217">
          <cell r="A217" t="str">
            <v>RECKITTPREV</v>
          </cell>
          <cell r="B217" t="str">
            <v>RECKITTPREV RECKITT BENCKISER SOCIEDADE PREVIDENCIARIA</v>
          </cell>
          <cell r="C217" t="str">
            <v>57.756.371/0001-15</v>
          </cell>
          <cell r="D217" t="str">
            <v>SP</v>
          </cell>
          <cell r="E217" t="str">
            <v>Privado</v>
          </cell>
          <cell r="F217">
            <v>198940620.37</v>
          </cell>
          <cell r="G217">
            <v>4067754.33</v>
          </cell>
          <cell r="H217">
            <v>1065535.03</v>
          </cell>
          <cell r="I217">
            <v>1604052.57</v>
          </cell>
          <cell r="J217">
            <v>1149</v>
          </cell>
          <cell r="K217">
            <v>49</v>
          </cell>
          <cell r="L217">
            <v>19</v>
          </cell>
          <cell r="M217">
            <v>1</v>
          </cell>
          <cell r="N217">
            <v>5</v>
          </cell>
          <cell r="O217" t="str">
            <v>http://www.reckittprev.com.br</v>
          </cell>
        </row>
        <row r="218">
          <cell r="A218" t="str">
            <v>SUL PREVIDÊNCIA</v>
          </cell>
          <cell r="B218" t="str">
            <v>SOCIEDADE DE PREVIDENCIA COMPLEMENTAR - SUL PREVIDENCIA</v>
          </cell>
          <cell r="C218" t="str">
            <v>12.148.125/0001-42</v>
          </cell>
          <cell r="D218" t="str">
            <v>SC</v>
          </cell>
          <cell r="E218" t="str">
            <v>Privado</v>
          </cell>
          <cell r="F218">
            <v>197946725.88999999</v>
          </cell>
          <cell r="G218">
            <v>5127825.53</v>
          </cell>
          <cell r="H218">
            <v>2478207.94</v>
          </cell>
          <cell r="I218">
            <v>280932.03999999998</v>
          </cell>
          <cell r="J218">
            <v>2098</v>
          </cell>
          <cell r="K218">
            <v>99</v>
          </cell>
          <cell r="L218">
            <v>33</v>
          </cell>
          <cell r="M218">
            <v>5</v>
          </cell>
          <cell r="N218">
            <v>19</v>
          </cell>
          <cell r="O218" t="str">
            <v>https://www.sulprevidencia.org.br/</v>
          </cell>
        </row>
        <row r="219">
          <cell r="A219" t="str">
            <v>DATUSPREV</v>
          </cell>
          <cell r="B219" t="str">
            <v>SOCIEDADE DE PREVIDENCIA COMPLEMENTAR CIASC - DATUSPREV</v>
          </cell>
          <cell r="C219" t="str">
            <v>10.605.283/0001-59</v>
          </cell>
          <cell r="D219" t="str">
            <v>SC</v>
          </cell>
          <cell r="E219" t="str">
            <v>Público</v>
          </cell>
          <cell r="F219">
            <v>178626326.02000001</v>
          </cell>
          <cell r="G219">
            <v>2467577.8600000003</v>
          </cell>
          <cell r="H219">
            <v>635214.03</v>
          </cell>
          <cell r="I219" t="str">
            <v>-</v>
          </cell>
          <cell r="J219">
            <v>306</v>
          </cell>
          <cell r="K219">
            <v>62</v>
          </cell>
          <cell r="L219">
            <v>16</v>
          </cell>
          <cell r="M219">
            <v>1</v>
          </cell>
          <cell r="N219">
            <v>1</v>
          </cell>
          <cell r="O219" t="str">
            <v>http://www.datusprev.com.br</v>
          </cell>
        </row>
        <row r="220">
          <cell r="A220" t="str">
            <v>MÚTUOPREV</v>
          </cell>
          <cell r="B220" t="str">
            <v>MUTUOPREV - ENTIDADE DE PREVIDENCIA COMPLEMENTAR</v>
          </cell>
          <cell r="C220" t="str">
            <v>12.905.021/0001-35</v>
          </cell>
          <cell r="D220" t="str">
            <v>SP</v>
          </cell>
          <cell r="E220" t="str">
            <v>Instituidor</v>
          </cell>
          <cell r="F220">
            <v>176990546.91999999</v>
          </cell>
          <cell r="G220">
            <v>4343056.67</v>
          </cell>
          <cell r="H220">
            <v>3239806.58</v>
          </cell>
          <cell r="I220">
            <v>701613.74</v>
          </cell>
          <cell r="J220">
            <v>9991</v>
          </cell>
          <cell r="K220">
            <v>0</v>
          </cell>
          <cell r="L220">
            <v>0</v>
          </cell>
          <cell r="M220">
            <v>3</v>
          </cell>
          <cell r="N220">
            <v>5</v>
          </cell>
          <cell r="O220" t="str">
            <v>https://www.mutuoprev.com.br/</v>
          </cell>
        </row>
        <row r="221">
          <cell r="A221" t="str">
            <v>PREVCOM-MG</v>
          </cell>
          <cell r="B221" t="str">
            <v>FUNDACAO DE PREVIDENCIA COMPLEMENTAR DO ESTADO DE MINAS GERAIS - PREVCOM-MG</v>
          </cell>
          <cell r="C221" t="str">
            <v>21.275.737/0001-97</v>
          </cell>
          <cell r="D221" t="str">
            <v>MG</v>
          </cell>
          <cell r="E221" t="str">
            <v>Público</v>
          </cell>
          <cell r="F221">
            <v>187193846.38999999</v>
          </cell>
          <cell r="G221">
            <v>12978513.24</v>
          </cell>
          <cell r="H221">
            <v>28427.5</v>
          </cell>
          <cell r="I221">
            <v>54206.58</v>
          </cell>
          <cell r="J221">
            <v>2130</v>
          </cell>
          <cell r="K221">
            <v>0</v>
          </cell>
          <cell r="L221">
            <v>0</v>
          </cell>
          <cell r="M221">
            <v>2</v>
          </cell>
          <cell r="N221">
            <v>13</v>
          </cell>
          <cell r="O221" t="str">
            <v>http://www.prevcommg.com.br</v>
          </cell>
        </row>
        <row r="222">
          <cell r="A222" t="str">
            <v>PREVSOMPO</v>
          </cell>
          <cell r="B222" t="str">
            <v>SOMPO ENTIDADE DE PREVIDENCIA COMPLEMENTAR - PREVSOMPO</v>
          </cell>
          <cell r="C222" t="str">
            <v>03.784.859/0001-27</v>
          </cell>
          <cell r="D222" t="str">
            <v>SP</v>
          </cell>
          <cell r="E222" t="str">
            <v>Privado</v>
          </cell>
          <cell r="F222">
            <v>150926540.69</v>
          </cell>
          <cell r="G222">
            <v>1625694.8</v>
          </cell>
          <cell r="H222">
            <v>13941419.84</v>
          </cell>
          <cell r="I222">
            <v>966786.87</v>
          </cell>
          <cell r="J222">
            <v>651</v>
          </cell>
          <cell r="K222">
            <v>87</v>
          </cell>
          <cell r="L222">
            <v>12</v>
          </cell>
          <cell r="M222">
            <v>4</v>
          </cell>
          <cell r="N222">
            <v>3</v>
          </cell>
          <cell r="O222" t="str">
            <v>https://sompo.com.br/respeito-nao-envelhece/</v>
          </cell>
        </row>
        <row r="223">
          <cell r="A223" t="str">
            <v>OABPREV-GO</v>
          </cell>
          <cell r="B223" t="str">
            <v>FUNDO DE PENSAO MULTIPATROCINADO DA ORDEM DOS ADVOGADOS DO BRASIL, SECCIONAL DE GOIAS E DA CASAG - CAIXA DE ASSISTENCIA DOS ADVOGADOS DE GOIAS</v>
          </cell>
          <cell r="C223" t="str">
            <v>01.715.394/0001-27</v>
          </cell>
          <cell r="D223" t="str">
            <v>GO</v>
          </cell>
          <cell r="E223" t="str">
            <v>Instituidor</v>
          </cell>
          <cell r="F223">
            <v>170588483.00999999</v>
          </cell>
          <cell r="G223">
            <v>3072155.47</v>
          </cell>
          <cell r="H223">
            <v>703895.84</v>
          </cell>
          <cell r="I223">
            <v>1667560.83</v>
          </cell>
          <cell r="J223">
            <v>4524</v>
          </cell>
          <cell r="K223">
            <v>57</v>
          </cell>
          <cell r="L223">
            <v>50</v>
          </cell>
          <cell r="M223">
            <v>1</v>
          </cell>
          <cell r="N223">
            <v>4</v>
          </cell>
          <cell r="O223" t="str">
            <v>http://www.oabprevgo.org.br</v>
          </cell>
        </row>
        <row r="224">
          <cell r="A224" t="str">
            <v>PREVBEP</v>
          </cell>
          <cell r="B224" t="str">
            <v>BEP-CAIXA DE PREVIDENCIA SOCIAL</v>
          </cell>
          <cell r="C224" t="str">
            <v>07.697.683/0001-27</v>
          </cell>
          <cell r="D224" t="str">
            <v>PI</v>
          </cell>
          <cell r="E224" t="str">
            <v>Público</v>
          </cell>
          <cell r="F224">
            <v>164222563.86000001</v>
          </cell>
          <cell r="G224">
            <v>163934.65</v>
          </cell>
          <cell r="H224">
            <v>1776482.3</v>
          </cell>
          <cell r="I224" t="str">
            <v>-</v>
          </cell>
          <cell r="J224">
            <v>16</v>
          </cell>
          <cell r="K224">
            <v>129</v>
          </cell>
          <cell r="L224">
            <v>39</v>
          </cell>
          <cell r="M224">
            <v>1</v>
          </cell>
          <cell r="N224">
            <v>3</v>
          </cell>
          <cell r="O224" t="str">
            <v>https://www.prevbep.com.br/</v>
          </cell>
        </row>
        <row r="225">
          <cell r="A225" t="str">
            <v>CAPAF</v>
          </cell>
          <cell r="B225" t="str">
            <v>CAIXA DE PREVIDENCIA COMPLEMENTAR DO BANCO DA AMAZONIA</v>
          </cell>
          <cell r="C225" t="str">
            <v>04.789.749/0001-10</v>
          </cell>
          <cell r="D225" t="str">
            <v>PA</v>
          </cell>
          <cell r="E225" t="str">
            <v>Público</v>
          </cell>
          <cell r="F225">
            <v>131101301.23999999</v>
          </cell>
          <cell r="G225">
            <v>3170895.4899999998</v>
          </cell>
          <cell r="H225">
            <v>19184179.57</v>
          </cell>
          <cell r="I225">
            <v>1324005.8799999999</v>
          </cell>
          <cell r="J225">
            <v>98</v>
          </cell>
          <cell r="K225">
            <v>539</v>
          </cell>
          <cell r="L225">
            <v>331</v>
          </cell>
          <cell r="M225">
            <v>2</v>
          </cell>
          <cell r="N225">
            <v>2</v>
          </cell>
          <cell r="O225" t="str">
            <v>https://www.capaf.org.br/</v>
          </cell>
        </row>
        <row r="226">
          <cell r="A226" t="str">
            <v>VBPP</v>
          </cell>
          <cell r="B226" t="str">
            <v>VISTEON BRASIL PREVIDENCIA PRIVADA - VBPP</v>
          </cell>
          <cell r="C226" t="str">
            <v>05.590.227/0001-58</v>
          </cell>
          <cell r="D226" t="str">
            <v>SP</v>
          </cell>
          <cell r="E226" t="str">
            <v>Privado</v>
          </cell>
          <cell r="F226">
            <v>152257544.08000001</v>
          </cell>
          <cell r="G226">
            <v>886115.54</v>
          </cell>
          <cell r="H226">
            <v>2809911.92</v>
          </cell>
          <cell r="I226">
            <v>57038.66</v>
          </cell>
          <cell r="J226">
            <v>2614</v>
          </cell>
          <cell r="K226">
            <v>129</v>
          </cell>
          <cell r="L226">
            <v>9</v>
          </cell>
          <cell r="M226">
            <v>1</v>
          </cell>
          <cell r="N226">
            <v>5</v>
          </cell>
          <cell r="O226" t="str">
            <v>Sem site</v>
          </cell>
        </row>
        <row r="227">
          <cell r="A227" t="str">
            <v>RS-PREV</v>
          </cell>
          <cell r="B227" t="str">
            <v>FUNDACAO DE PREVIDENCIA COMPLEMENTAR DO SERVIDOR PUBLICO DO ESTADO DO RIO GRANDE DO SUL - RS-PREV</v>
          </cell>
          <cell r="C227" t="str">
            <v>24.846.794/0001-77</v>
          </cell>
          <cell r="D227" t="str">
            <v>RS</v>
          </cell>
          <cell r="E227" t="str">
            <v>Público</v>
          </cell>
          <cell r="F227">
            <v>152899806.91</v>
          </cell>
          <cell r="G227">
            <v>10807925.350000001</v>
          </cell>
          <cell r="H227" t="str">
            <v>-</v>
          </cell>
          <cell r="I227">
            <v>75117.850000000006</v>
          </cell>
          <cell r="J227">
            <v>2878</v>
          </cell>
          <cell r="K227">
            <v>0</v>
          </cell>
          <cell r="L227">
            <v>0</v>
          </cell>
          <cell r="M227">
            <v>2</v>
          </cell>
          <cell r="N227">
            <v>27</v>
          </cell>
          <cell r="O227" t="str">
            <v>http://www.rsprev.com.br/inicial</v>
          </cell>
        </row>
        <row r="228">
          <cell r="A228" t="str">
            <v>MONGERAL</v>
          </cell>
          <cell r="B228" t="str">
            <v>MONGERAL AEGON FUNDO DE PENSAO</v>
          </cell>
          <cell r="C228" t="str">
            <v>07.146.074/0001-80</v>
          </cell>
          <cell r="D228" t="str">
            <v>RJ</v>
          </cell>
          <cell r="E228" t="str">
            <v>Privado</v>
          </cell>
          <cell r="F228">
            <v>142720335.19</v>
          </cell>
          <cell r="G228">
            <v>6572240.4199999999</v>
          </cell>
          <cell r="H228">
            <v>591160.92000000004</v>
          </cell>
          <cell r="I228">
            <v>1065757.3799999999</v>
          </cell>
          <cell r="J228">
            <v>2469</v>
          </cell>
          <cell r="K228">
            <v>24</v>
          </cell>
          <cell r="L228">
            <v>5</v>
          </cell>
          <cell r="M228">
            <v>9</v>
          </cell>
          <cell r="N228">
            <v>87</v>
          </cell>
          <cell r="O228" t="str">
            <v>WWW.MONGERAL.COM.BR</v>
          </cell>
        </row>
        <row r="229">
          <cell r="A229" t="str">
            <v>PREVUNISUL</v>
          </cell>
          <cell r="B229" t="str">
            <v>SOCIEDADE DE PREVIDENCIA COMPLEMENTAR PREVUNISUL</v>
          </cell>
          <cell r="C229" t="str">
            <v>07.719.843/0001-91</v>
          </cell>
          <cell r="D229" t="str">
            <v>SC</v>
          </cell>
          <cell r="E229" t="str">
            <v>Privado</v>
          </cell>
          <cell r="F229">
            <v>127266106.84999999</v>
          </cell>
          <cell r="G229">
            <v>309607.39</v>
          </cell>
          <cell r="H229">
            <v>2718550.3</v>
          </cell>
          <cell r="I229">
            <v>524486.6</v>
          </cell>
          <cell r="J229">
            <v>286</v>
          </cell>
          <cell r="K229">
            <v>112</v>
          </cell>
          <cell r="L229">
            <v>26</v>
          </cell>
          <cell r="M229">
            <v>2</v>
          </cell>
          <cell r="N229">
            <v>3</v>
          </cell>
          <cell r="O229" t="str">
            <v>http://www.prevunisul.com.br</v>
          </cell>
        </row>
        <row r="230">
          <cell r="A230" t="str">
            <v>ALBAPREV</v>
          </cell>
          <cell r="B230" t="str">
            <v>ALBAPREV INSTITUTO DE PREVIDENCIA COMPLEMENTAR DA ASSEMBLEIA LEGISLATIVA DO ESTADO DA BAHIA</v>
          </cell>
          <cell r="C230" t="str">
            <v>07.780.736/0001-79</v>
          </cell>
          <cell r="D230" t="str">
            <v>BA</v>
          </cell>
          <cell r="E230" t="str">
            <v>Público</v>
          </cell>
          <cell r="F230">
            <v>131596836.8</v>
          </cell>
          <cell r="G230">
            <v>3093635.33</v>
          </cell>
          <cell r="H230">
            <v>1364376.47</v>
          </cell>
          <cell r="I230">
            <v>311615.78000000003</v>
          </cell>
          <cell r="J230">
            <v>238</v>
          </cell>
          <cell r="K230">
            <v>10</v>
          </cell>
          <cell r="L230">
            <v>12</v>
          </cell>
          <cell r="M230">
            <v>1</v>
          </cell>
          <cell r="N230">
            <v>1</v>
          </cell>
          <cell r="O230" t="str">
            <v>http://www.albaprev.com.br</v>
          </cell>
        </row>
        <row r="231">
          <cell r="A231" t="str">
            <v>ELANCO PREV</v>
          </cell>
          <cell r="B231" t="str">
            <v>ELANCO PREV PREVIDENCIA COMPLEMENTAR</v>
          </cell>
          <cell r="C231" t="str">
            <v>35.761.364/0001-79</v>
          </cell>
          <cell r="D231" t="str">
            <v>SP</v>
          </cell>
          <cell r="E231" t="str">
            <v>Privado</v>
          </cell>
          <cell r="F231">
            <v>81516059.980000004</v>
          </cell>
          <cell r="G231">
            <v>252387.79</v>
          </cell>
          <cell r="H231">
            <v>3491542.44</v>
          </cell>
          <cell r="I231">
            <v>44407289.920000002</v>
          </cell>
          <cell r="J231">
            <v>278</v>
          </cell>
          <cell r="K231">
            <v>45</v>
          </cell>
          <cell r="L231">
            <v>2</v>
          </cell>
          <cell r="M231">
            <v>3</v>
          </cell>
          <cell r="N231">
            <v>1</v>
          </cell>
          <cell r="O231" t="str">
            <v>https://www.elanco.com/</v>
          </cell>
        </row>
        <row r="232">
          <cell r="A232" t="str">
            <v>PREVES</v>
          </cell>
          <cell r="B232" t="str">
            <v>FUNDACAO DE PREVIDENCIA COMPLEMENTAR DO ESTADO DO ESPIRITO SANTO - PREVES</v>
          </cell>
          <cell r="C232" t="str">
            <v>19.473.043/0001-12</v>
          </cell>
          <cell r="D232" t="str">
            <v>ES</v>
          </cell>
          <cell r="E232" t="str">
            <v>Público</v>
          </cell>
          <cell r="F232">
            <v>117003020.45999999</v>
          </cell>
          <cell r="G232">
            <v>3341068.23</v>
          </cell>
          <cell r="H232">
            <v>17145.09</v>
          </cell>
          <cell r="I232">
            <v>197269.03</v>
          </cell>
          <cell r="J232">
            <v>5959</v>
          </cell>
          <cell r="K232">
            <v>2</v>
          </cell>
          <cell r="L232">
            <v>3</v>
          </cell>
          <cell r="M232">
            <v>3</v>
          </cell>
          <cell r="N232">
            <v>22</v>
          </cell>
          <cell r="O232" t="str">
            <v>http://www.preves.es.gov.br/</v>
          </cell>
        </row>
        <row r="233">
          <cell r="A233" t="str">
            <v>PREVNORDESTE</v>
          </cell>
          <cell r="B233" t="str">
            <v>FUNDACAO DE PREVIDENCIA COMPLEMENTAR DO ESTADO DA BAHIA - PREVBAHIA</v>
          </cell>
          <cell r="C233" t="str">
            <v>24.776.712/0001-65</v>
          </cell>
          <cell r="D233" t="str">
            <v>BA</v>
          </cell>
          <cell r="E233" t="str">
            <v>Público</v>
          </cell>
          <cell r="F233">
            <v>116883362.39</v>
          </cell>
          <cell r="G233">
            <v>7790447.1099999994</v>
          </cell>
          <cell r="H233">
            <v>11977.36</v>
          </cell>
          <cell r="I233">
            <v>30655.27</v>
          </cell>
          <cell r="J233">
            <v>2888</v>
          </cell>
          <cell r="K233">
            <v>0</v>
          </cell>
          <cell r="L233">
            <v>4</v>
          </cell>
          <cell r="M233">
            <v>3</v>
          </cell>
          <cell r="N233">
            <v>19</v>
          </cell>
          <cell r="O233" t="str">
            <v>https://www.prevnordeste.com.br/</v>
          </cell>
        </row>
        <row r="234">
          <cell r="A234" t="str">
            <v>INERGUS</v>
          </cell>
          <cell r="B234" t="str">
            <v>INSTITUTO ENERGIPE DE SEGURIDADE SOCIAL</v>
          </cell>
          <cell r="C234" t="str">
            <v>13.945.837/0001-55</v>
          </cell>
          <cell r="D234" t="str">
            <v>SE</v>
          </cell>
          <cell r="E234" t="str">
            <v>Privado</v>
          </cell>
          <cell r="F234">
            <v>99035924.549999997</v>
          </cell>
          <cell r="G234">
            <v>2974704.33</v>
          </cell>
          <cell r="H234">
            <v>1219053.47</v>
          </cell>
          <cell r="I234" t="str">
            <v>-</v>
          </cell>
          <cell r="J234">
            <v>0</v>
          </cell>
          <cell r="K234">
            <v>72</v>
          </cell>
          <cell r="L234">
            <v>30</v>
          </cell>
          <cell r="M234">
            <v>1</v>
          </cell>
          <cell r="N234">
            <v>2</v>
          </cell>
          <cell r="O234" t="str">
            <v>http://www.inergus.com.br</v>
          </cell>
        </row>
        <row r="235">
          <cell r="A235" t="str">
            <v>SILIUS</v>
          </cell>
          <cell r="B235" t="str">
            <v>FUNDACAO SILOS E ARMAZENS DE SEGURIDADE SOCIAL</v>
          </cell>
          <cell r="C235" t="str">
            <v>88.922.562/0001-33</v>
          </cell>
          <cell r="D235" t="str">
            <v>RS</v>
          </cell>
          <cell r="E235" t="str">
            <v>Público</v>
          </cell>
          <cell r="F235">
            <v>89277518.840000004</v>
          </cell>
          <cell r="G235">
            <v>2360926.38</v>
          </cell>
          <cell r="H235">
            <v>2812537.62</v>
          </cell>
          <cell r="I235" t="str">
            <v>-</v>
          </cell>
          <cell r="J235">
            <v>11</v>
          </cell>
          <cell r="K235">
            <v>174</v>
          </cell>
          <cell r="L235">
            <v>115</v>
          </cell>
          <cell r="M235">
            <v>2</v>
          </cell>
          <cell r="N235">
            <v>1</v>
          </cell>
          <cell r="O235" t="str">
            <v>http://www.silius.com.br</v>
          </cell>
        </row>
        <row r="236">
          <cell r="A236" t="str">
            <v>SBOTPREV</v>
          </cell>
          <cell r="B236" t="str">
            <v>FUNDO DE PENSAO MULTINSTITUIDO DA SOCIEDADE BRASILEIRA DE ORTOPEDIA E TRAUMATOLOGIA - SBOTPREV</v>
          </cell>
          <cell r="C236" t="str">
            <v>11.401.654/0001-43</v>
          </cell>
          <cell r="D236" t="str">
            <v>SP</v>
          </cell>
          <cell r="E236" t="str">
            <v>Instituidor</v>
          </cell>
          <cell r="F236">
            <v>89770973.930000007</v>
          </cell>
          <cell r="G236">
            <v>1632574.49</v>
          </cell>
          <cell r="H236">
            <v>92355.44</v>
          </cell>
          <cell r="I236">
            <v>1363760.52</v>
          </cell>
          <cell r="J236">
            <v>1320</v>
          </cell>
          <cell r="K236">
            <v>5</v>
          </cell>
          <cell r="L236">
            <v>8</v>
          </cell>
          <cell r="M236">
            <v>1</v>
          </cell>
          <cell r="N236">
            <v>1</v>
          </cell>
          <cell r="O236" t="str">
            <v>http://www.sbotprev.org.br</v>
          </cell>
        </row>
        <row r="237">
          <cell r="A237" t="str">
            <v>DF-PREVICOM</v>
          </cell>
          <cell r="B237" t="str">
            <v>FUNDACAO DE PREVIDENCIA COMPLEMENTAR DOS SERVIDORES DO DISTRITO FEDERAL - DF-PREVICOM</v>
          </cell>
          <cell r="C237" t="str">
            <v>32.169.883/0001-54</v>
          </cell>
          <cell r="D237" t="str">
            <v>DF</v>
          </cell>
          <cell r="E237" t="str">
            <v>Público</v>
          </cell>
          <cell r="F237">
            <v>88227645.840000004</v>
          </cell>
          <cell r="G237">
            <v>8074309.7699999996</v>
          </cell>
          <cell r="H237" t="str">
            <v>-</v>
          </cell>
          <cell r="I237">
            <v>24313.61</v>
          </cell>
          <cell r="J237">
            <v>3422</v>
          </cell>
          <cell r="K237">
            <v>0</v>
          </cell>
          <cell r="L237">
            <v>0</v>
          </cell>
          <cell r="M237">
            <v>1</v>
          </cell>
          <cell r="N237">
            <v>4</v>
          </cell>
          <cell r="O237" t="str">
            <v>https://dfprevicom.com.br/</v>
          </cell>
        </row>
        <row r="238">
          <cell r="A238" t="str">
            <v>ANABBPREV</v>
          </cell>
          <cell r="B238" t="str">
            <v>ANABBPREV - FUNDO DE PENSAO MULTIPATROCINADO</v>
          </cell>
          <cell r="C238" t="str">
            <v>10.520.114/0001-16</v>
          </cell>
          <cell r="D238" t="str">
            <v>DF</v>
          </cell>
          <cell r="E238" t="str">
            <v>Instituidor</v>
          </cell>
          <cell r="F238">
            <v>84352520.969999999</v>
          </cell>
          <cell r="G238">
            <v>515456.41</v>
          </cell>
          <cell r="H238">
            <v>893793.08</v>
          </cell>
          <cell r="I238">
            <v>3414314.1</v>
          </cell>
          <cell r="J238">
            <v>1341</v>
          </cell>
          <cell r="K238">
            <v>24</v>
          </cell>
          <cell r="L238">
            <v>0</v>
          </cell>
          <cell r="M238">
            <v>2</v>
          </cell>
          <cell r="N238">
            <v>3</v>
          </cell>
          <cell r="O238" t="str">
            <v>http://www.anabbprev.org.br</v>
          </cell>
        </row>
        <row r="239">
          <cell r="A239" t="str">
            <v>ALPREV</v>
          </cell>
          <cell r="B239" t="str">
            <v>FUNDACAO  DE PREVIDENCIA COMPLEMENTAR DO ESTADO DE ALAGOAS - ALPREV</v>
          </cell>
          <cell r="C239" t="str">
            <v>35.029.962/0001-58</v>
          </cell>
          <cell r="D239" t="str">
            <v>AL</v>
          </cell>
          <cell r="E239" t="str">
            <v>Público</v>
          </cell>
          <cell r="F239">
            <v>79833470.150000006</v>
          </cell>
          <cell r="G239">
            <v>3260714.41</v>
          </cell>
          <cell r="H239" t="str">
            <v>-</v>
          </cell>
          <cell r="I239">
            <v>1358.19</v>
          </cell>
          <cell r="J239">
            <v>410</v>
          </cell>
          <cell r="K239">
            <v>0</v>
          </cell>
          <cell r="L239">
            <v>0</v>
          </cell>
          <cell r="M239">
            <v>1</v>
          </cell>
          <cell r="N239">
            <v>6</v>
          </cell>
          <cell r="O239" t="str">
            <v>https://alprevcomp.com.br/</v>
          </cell>
        </row>
        <row r="240">
          <cell r="A240" t="str">
            <v>FIOPREV</v>
          </cell>
          <cell r="B240" t="str">
            <v>INSTITUTO OSWALDO CRUZ DE SEGURIDADE SOCIAL</v>
          </cell>
          <cell r="C240" t="str">
            <v>28.954.717/0001-91</v>
          </cell>
          <cell r="D240" t="str">
            <v>RJ</v>
          </cell>
          <cell r="E240" t="str">
            <v>Público</v>
          </cell>
          <cell r="F240">
            <v>73627915.670000002</v>
          </cell>
          <cell r="G240" t="str">
            <v>-</v>
          </cell>
          <cell r="H240" t="str">
            <v>-</v>
          </cell>
          <cell r="I240" t="str">
            <v>-</v>
          </cell>
          <cell r="J240">
            <v>0</v>
          </cell>
          <cell r="K240">
            <v>0</v>
          </cell>
          <cell r="L240">
            <v>0</v>
          </cell>
          <cell r="M240">
            <v>2</v>
          </cell>
          <cell r="N240">
            <v>0</v>
          </cell>
          <cell r="O240" t="str">
            <v>http://www.fioprev.org.br</v>
          </cell>
        </row>
        <row r="241">
          <cell r="A241" t="str">
            <v>MM PREV</v>
          </cell>
          <cell r="B241" t="str">
            <v>MM PREV - MAGNETI MARELLI ENTIDADE DE PREVIDENCIA PRIVADA</v>
          </cell>
          <cell r="C241" t="str">
            <v>59.986.778/0001-64</v>
          </cell>
          <cell r="D241" t="str">
            <v>SP</v>
          </cell>
          <cell r="E241" t="str">
            <v>Privado</v>
          </cell>
          <cell r="F241">
            <v>63615977.880000003</v>
          </cell>
          <cell r="G241">
            <v>973081.35000000009</v>
          </cell>
          <cell r="H241">
            <v>210874.35</v>
          </cell>
          <cell r="I241">
            <v>171319.72</v>
          </cell>
          <cell r="J241">
            <v>2140</v>
          </cell>
          <cell r="K241">
            <v>30</v>
          </cell>
          <cell r="L241">
            <v>6</v>
          </cell>
          <cell r="M241">
            <v>1</v>
          </cell>
          <cell r="N241">
            <v>4</v>
          </cell>
          <cell r="O241" t="str">
            <v>Sem site</v>
          </cell>
        </row>
        <row r="242">
          <cell r="A242" t="str">
            <v>OABPREV-RJ</v>
          </cell>
          <cell r="B242" t="str">
            <v>FUNDO DE PENSAO MULTIPATROCINADO DA ORDEM DOS ADVOGADOS DO BRASIL-SECAO DO RIO DE JANEIRO</v>
          </cell>
          <cell r="C242" t="str">
            <v>01.727.770/0001-01</v>
          </cell>
          <cell r="D242" t="str">
            <v>RJ</v>
          </cell>
          <cell r="E242" t="str">
            <v>Instituidor</v>
          </cell>
          <cell r="F242">
            <v>54788892.399999999</v>
          </cell>
          <cell r="G242">
            <v>1002040.43</v>
          </cell>
          <cell r="H242">
            <v>1524088.2200000002</v>
          </cell>
          <cell r="I242">
            <v>5516524.1699999999</v>
          </cell>
          <cell r="J242">
            <v>4656</v>
          </cell>
          <cell r="K242">
            <v>14</v>
          </cell>
          <cell r="L242">
            <v>12</v>
          </cell>
          <cell r="M242">
            <v>1</v>
          </cell>
          <cell r="N242">
            <v>2</v>
          </cell>
          <cell r="O242" t="str">
            <v>http://www.oabprev-rj.com.br</v>
          </cell>
        </row>
        <row r="243">
          <cell r="A243" t="str">
            <v>ALEPEPREV</v>
          </cell>
          <cell r="B243" t="str">
            <v>FUNDO DE PREVIDENCIA COMPLEMENTAR DA ASSEMBLEIA LEGISLATIVA DO ESTADO DE PERNAMBUCO-ALEPEPREV</v>
          </cell>
          <cell r="C243" t="str">
            <v>10.530.382/0001-19</v>
          </cell>
          <cell r="D243" t="str">
            <v>PE</v>
          </cell>
          <cell r="E243" t="str">
            <v>Público</v>
          </cell>
          <cell r="F243">
            <v>58904169.200000003</v>
          </cell>
          <cell r="G243">
            <v>939446.42999999993</v>
          </cell>
          <cell r="H243">
            <v>589810.88</v>
          </cell>
          <cell r="I243">
            <v>470440.18</v>
          </cell>
          <cell r="J243">
            <v>153</v>
          </cell>
          <cell r="K243">
            <v>38</v>
          </cell>
          <cell r="L243">
            <v>2</v>
          </cell>
          <cell r="M243">
            <v>1</v>
          </cell>
          <cell r="N243">
            <v>2</v>
          </cell>
          <cell r="O243" t="str">
            <v>http://www.alepeprev.org.br/</v>
          </cell>
        </row>
        <row r="244">
          <cell r="A244" t="str">
            <v>BOSCHPREV</v>
          </cell>
          <cell r="B244" t="str">
            <v>BOSCHPREV - SOCIEDADE DE PREVIDENCIA PRIVADA</v>
          </cell>
          <cell r="C244" t="str">
            <v>33.383.708/0001-28</v>
          </cell>
          <cell r="D244" t="str">
            <v>SP</v>
          </cell>
          <cell r="E244" t="str">
            <v>Privado</v>
          </cell>
          <cell r="F244">
            <v>60075115.770000003</v>
          </cell>
          <cell r="G244">
            <v>3554501.83</v>
          </cell>
          <cell r="H244">
            <v>19993.84</v>
          </cell>
          <cell r="I244">
            <v>413891.34</v>
          </cell>
          <cell r="J244">
            <v>3706</v>
          </cell>
          <cell r="K244">
            <v>0</v>
          </cell>
          <cell r="L244">
            <v>0</v>
          </cell>
          <cell r="M244">
            <v>1</v>
          </cell>
          <cell r="N244">
            <v>8</v>
          </cell>
          <cell r="O244" t="str">
            <v>https://www.previbosch.bosch.com.br/</v>
          </cell>
        </row>
        <row r="245">
          <cell r="A245" t="str">
            <v>CE-PREVCOM</v>
          </cell>
          <cell r="B245" t="str">
            <v>FUNDACAO DE PREVIDENCIA COMPLEMENTAR DO ESTADO DO CEARA (CE-PREVCOM)</v>
          </cell>
          <cell r="C245" t="str">
            <v>39.940.699/0001-05</v>
          </cell>
          <cell r="D245" t="str">
            <v>CE</v>
          </cell>
          <cell r="E245" t="str">
            <v>Público</v>
          </cell>
          <cell r="F245">
            <v>55382150.630000003</v>
          </cell>
          <cell r="G245">
            <v>5194488.2300000004</v>
          </cell>
          <cell r="H245" t="str">
            <v>-</v>
          </cell>
          <cell r="I245">
            <v>795.34</v>
          </cell>
          <cell r="J245">
            <v>921</v>
          </cell>
          <cell r="K245">
            <v>0</v>
          </cell>
          <cell r="L245">
            <v>0</v>
          </cell>
          <cell r="M245">
            <v>2</v>
          </cell>
          <cell r="N245">
            <v>21</v>
          </cell>
          <cell r="O245" t="str">
            <v>https://ceprevcom.com.br/</v>
          </cell>
        </row>
        <row r="246">
          <cell r="A246" t="str">
            <v>MENDESPREV</v>
          </cell>
          <cell r="B246" t="str">
            <v>MENDESPREV SOCIEDADE PREVIDENCIARIA</v>
          </cell>
          <cell r="C246" t="str">
            <v>65.160.848/0001-23</v>
          </cell>
          <cell r="D246" t="str">
            <v>MG</v>
          </cell>
          <cell r="E246" t="str">
            <v>Privado</v>
          </cell>
          <cell r="F246">
            <v>49120105.829999998</v>
          </cell>
          <cell r="G246" t="str">
            <v>-</v>
          </cell>
          <cell r="H246" t="str">
            <v>-</v>
          </cell>
          <cell r="I246" t="str">
            <v>-</v>
          </cell>
          <cell r="J246" t="str">
            <v>-</v>
          </cell>
          <cell r="K246" t="str">
            <v>-</v>
          </cell>
          <cell r="L246" t="str">
            <v>-</v>
          </cell>
          <cell r="M246">
            <v>2</v>
          </cell>
          <cell r="N246">
            <v>12</v>
          </cell>
          <cell r="O246" t="str">
            <v>www.mendesprev.org.br</v>
          </cell>
        </row>
        <row r="247">
          <cell r="A247" t="str">
            <v>FUND. BRASILSAT</v>
          </cell>
          <cell r="B247" t="str">
            <v>FUNDACAO BRASILSAT</v>
          </cell>
          <cell r="C247" t="str">
            <v>02.181.875/0001-62</v>
          </cell>
          <cell r="D247" t="str">
            <v>PR</v>
          </cell>
          <cell r="E247" t="str">
            <v>Privado</v>
          </cell>
          <cell r="F247">
            <v>43328617.409999996</v>
          </cell>
          <cell r="G247">
            <v>41914.18</v>
          </cell>
          <cell r="H247">
            <v>83761.679999999993</v>
          </cell>
          <cell r="I247">
            <v>5762.06</v>
          </cell>
          <cell r="J247">
            <v>148</v>
          </cell>
          <cell r="K247">
            <v>7</v>
          </cell>
          <cell r="L247">
            <v>0</v>
          </cell>
          <cell r="M247">
            <v>1</v>
          </cell>
          <cell r="N247">
            <v>2</v>
          </cell>
          <cell r="O247" t="str">
            <v>WWW.BRASILSAT.COM.BR</v>
          </cell>
        </row>
        <row r="248">
          <cell r="A248" t="str">
            <v>PREVCOM-BRC</v>
          </cell>
          <cell r="B248" t="str">
            <v>FUNDACAO DE PREVIDENCIA COMPLEMENTAR DO BRASIL CENTRAL - PREVCOM BRC</v>
          </cell>
          <cell r="C248" t="str">
            <v>26.850.496/0001-86</v>
          </cell>
          <cell r="D248" t="str">
            <v>GO</v>
          </cell>
          <cell r="E248" t="str">
            <v>Público</v>
          </cell>
          <cell r="F248">
            <v>45013601.479999997</v>
          </cell>
          <cell r="G248">
            <v>4616408</v>
          </cell>
          <cell r="H248" t="str">
            <v>-</v>
          </cell>
          <cell r="I248" t="str">
            <v>-</v>
          </cell>
          <cell r="J248">
            <v>1250</v>
          </cell>
          <cell r="K248">
            <v>0</v>
          </cell>
          <cell r="L248">
            <v>0</v>
          </cell>
          <cell r="M248">
            <v>1</v>
          </cell>
          <cell r="N248">
            <v>7</v>
          </cell>
          <cell r="O248" t="str">
            <v>http://www.prevcom-brc.com.br/</v>
          </cell>
        </row>
        <row r="249">
          <cell r="A249" t="str">
            <v>UNIPREVI</v>
          </cell>
          <cell r="B249" t="str">
            <v>UNIPREVI FUNDACAO UNIFENAS DE PREVIDENCIA PRIVADA</v>
          </cell>
          <cell r="C249" t="str">
            <v>00.374.856/0001-27</v>
          </cell>
          <cell r="D249" t="str">
            <v>MG</v>
          </cell>
          <cell r="E249" t="str">
            <v>Privado</v>
          </cell>
          <cell r="F249">
            <v>33309409.949999999</v>
          </cell>
          <cell r="G249">
            <v>113099.3</v>
          </cell>
          <cell r="H249">
            <v>381596.04</v>
          </cell>
          <cell r="I249" t="str">
            <v>-</v>
          </cell>
          <cell r="J249">
            <v>4</v>
          </cell>
          <cell r="K249">
            <v>12</v>
          </cell>
          <cell r="L249">
            <v>10</v>
          </cell>
          <cell r="M249">
            <v>1</v>
          </cell>
          <cell r="N249">
            <v>3</v>
          </cell>
          <cell r="O249" t="str">
            <v>Sem site</v>
          </cell>
        </row>
        <row r="250">
          <cell r="A250" t="str">
            <v>APCDPREV</v>
          </cell>
          <cell r="B250" t="str">
            <v>FUNDO DE PENSAO MULTINSTITUIDO DA ASSOCIACAO PAULISTA DE CIRURGIOES DENTISTAS - APCDPREV</v>
          </cell>
          <cell r="C250" t="str">
            <v>08.940.007/0001-03</v>
          </cell>
          <cell r="D250" t="str">
            <v>SP</v>
          </cell>
          <cell r="E250" t="str">
            <v>Instituidor</v>
          </cell>
          <cell r="F250">
            <v>523.72</v>
          </cell>
          <cell r="G250">
            <v>217994.23</v>
          </cell>
          <cell r="H250">
            <v>18551.39</v>
          </cell>
          <cell r="I250">
            <v>402601.05</v>
          </cell>
          <cell r="J250">
            <v>900</v>
          </cell>
          <cell r="K250">
            <v>5</v>
          </cell>
          <cell r="L250">
            <v>5</v>
          </cell>
          <cell r="M250">
            <v>1</v>
          </cell>
          <cell r="N250">
            <v>2</v>
          </cell>
          <cell r="O250" t="str">
            <v>WWW.APCDPREV.ORG.BR</v>
          </cell>
        </row>
        <row r="251">
          <cell r="A251" t="str">
            <v>CURITIBAPREV</v>
          </cell>
          <cell r="B251" t="str">
            <v>CURITIBAPREV - FUNDACAO DE PREVIDENCIA COMPLEMENTAR DO MUNICIPIO DE CURITIBA</v>
          </cell>
          <cell r="C251" t="str">
            <v>31.508.921/0001-93</v>
          </cell>
          <cell r="D251" t="str">
            <v>PR</v>
          </cell>
          <cell r="E251" t="str">
            <v>Público</v>
          </cell>
          <cell r="F251">
            <v>29812353.760000002</v>
          </cell>
          <cell r="G251">
            <v>3627818.95</v>
          </cell>
          <cell r="H251" t="str">
            <v>-</v>
          </cell>
          <cell r="I251">
            <v>141457.96</v>
          </cell>
          <cell r="J251">
            <v>4106</v>
          </cell>
          <cell r="K251">
            <v>0</v>
          </cell>
          <cell r="L251">
            <v>0</v>
          </cell>
          <cell r="M251">
            <v>4</v>
          </cell>
          <cell r="N251">
            <v>18</v>
          </cell>
          <cell r="O251" t="str">
            <v>https://curitibaprev.com.br/</v>
          </cell>
        </row>
        <row r="252">
          <cell r="A252" t="str">
            <v>AEROS</v>
          </cell>
          <cell r="B252" t="str">
            <v>AEROS FDO DE PREVIDENCIA COMPLEMENTAR</v>
          </cell>
          <cell r="C252" t="str">
            <v>49.361.181/0001-70</v>
          </cell>
          <cell r="D252" t="str">
            <v>SP</v>
          </cell>
          <cell r="E252" t="str">
            <v>Privado</v>
          </cell>
          <cell r="F252">
            <v>28953908.309999999</v>
          </cell>
          <cell r="G252">
            <v>0</v>
          </cell>
          <cell r="H252">
            <v>0</v>
          </cell>
          <cell r="I252">
            <v>0</v>
          </cell>
          <cell r="J252" t="str">
            <v>-</v>
          </cell>
          <cell r="K252" t="str">
            <v>-</v>
          </cell>
          <cell r="L252" t="str">
            <v>-</v>
          </cell>
          <cell r="M252">
            <v>1</v>
          </cell>
          <cell r="N252">
            <v>2</v>
          </cell>
          <cell r="O252" t="str">
            <v>https://www.aeros.com.br/</v>
          </cell>
        </row>
        <row r="253">
          <cell r="A253" t="str">
            <v>FUCAE</v>
          </cell>
          <cell r="B253" t="str">
            <v>FUNDACAO DOS FUNCIONARIOS DA CAIXA ECONOMICA ESTADUAL - EM LIQUIDACAO</v>
          </cell>
          <cell r="C253" t="str">
            <v>87.150.330/0001-41</v>
          </cell>
          <cell r="D253" t="str">
            <v>RS</v>
          </cell>
          <cell r="E253" t="str">
            <v>Público</v>
          </cell>
          <cell r="F253">
            <v>17717119.16</v>
          </cell>
          <cell r="G253" t="str">
            <v>-</v>
          </cell>
          <cell r="H253" t="str">
            <v>-</v>
          </cell>
          <cell r="I253" t="str">
            <v>-</v>
          </cell>
          <cell r="J253" t="str">
            <v>-</v>
          </cell>
          <cell r="K253" t="str">
            <v>-</v>
          </cell>
          <cell r="L253" t="str">
            <v>-</v>
          </cell>
          <cell r="M253">
            <v>1</v>
          </cell>
          <cell r="N253">
            <v>0</v>
          </cell>
          <cell r="O253" t="str">
            <v>http://www.fucae.com.br/</v>
          </cell>
        </row>
        <row r="254">
          <cell r="A254" t="str">
            <v>OABPREVNORDESTE</v>
          </cell>
          <cell r="B254" t="str">
            <v>FUNDO DE PENSAO MULTIPATROCINADO DA ORDEM DOS ADVOGADOS DO BRASIL - SECCIONAL DA PARAIBA - OABPREV-NORDESTE</v>
          </cell>
          <cell r="C254" t="str">
            <v>09.011.460/0001-90</v>
          </cell>
          <cell r="D254" t="str">
            <v>PB</v>
          </cell>
          <cell r="E254" t="str">
            <v>Instituidor</v>
          </cell>
          <cell r="F254">
            <v>16164078.550000001</v>
          </cell>
          <cell r="G254">
            <v>81251.679999999993</v>
          </cell>
          <cell r="H254">
            <v>537913.78</v>
          </cell>
          <cell r="I254">
            <v>118122.73</v>
          </cell>
          <cell r="J254">
            <v>432</v>
          </cell>
          <cell r="K254">
            <v>64</v>
          </cell>
          <cell r="L254">
            <v>28</v>
          </cell>
          <cell r="M254">
            <v>1</v>
          </cell>
          <cell r="N254">
            <v>3</v>
          </cell>
          <cell r="O254" t="str">
            <v>oabprevnordeste.org.br</v>
          </cell>
        </row>
        <row r="255">
          <cell r="A255" t="str">
            <v>ORIUS</v>
          </cell>
          <cell r="B255" t="str">
            <v>ORIUS ASSOCIACAO ORION DE SEGURIDADE SOCIAL</v>
          </cell>
          <cell r="C255" t="str">
            <v>51.953.677/0001-85</v>
          </cell>
          <cell r="D255" t="str">
            <v>SP</v>
          </cell>
          <cell r="E255" t="str">
            <v>Privado</v>
          </cell>
          <cell r="F255">
            <v>13082722.369999999</v>
          </cell>
          <cell r="G255">
            <v>129815.61</v>
          </cell>
          <cell r="H255">
            <v>366266.25</v>
          </cell>
          <cell r="I255">
            <v>1493.79</v>
          </cell>
          <cell r="J255">
            <v>0</v>
          </cell>
          <cell r="K255">
            <v>20</v>
          </cell>
          <cell r="L255">
            <v>19</v>
          </cell>
          <cell r="M255">
            <v>1</v>
          </cell>
          <cell r="N255">
            <v>1</v>
          </cell>
          <cell r="O255" t="str">
            <v>Sem site</v>
          </cell>
        </row>
        <row r="256">
          <cell r="A256" t="str">
            <v>CENTRUS/MT</v>
          </cell>
          <cell r="B256" t="str">
            <v>CENTRUS MT</v>
          </cell>
          <cell r="C256" t="str">
            <v>03.533.957/0001-91</v>
          </cell>
          <cell r="D256" t="str">
            <v>MT</v>
          </cell>
          <cell r="E256" t="str">
            <v>Público</v>
          </cell>
          <cell r="F256">
            <v>8384866.54</v>
          </cell>
          <cell r="G256" t="str">
            <v>-</v>
          </cell>
          <cell r="H256" t="str">
            <v>-</v>
          </cell>
          <cell r="I256" t="str">
            <v>-</v>
          </cell>
          <cell r="J256" t="str">
            <v>-</v>
          </cell>
          <cell r="K256" t="str">
            <v>-</v>
          </cell>
          <cell r="L256" t="str">
            <v>-</v>
          </cell>
          <cell r="M256">
            <v>1</v>
          </cell>
          <cell r="N256">
            <v>0</v>
          </cell>
          <cell r="O256" t="str">
            <v>https://www.centrus.org.br/</v>
          </cell>
        </row>
        <row r="257">
          <cell r="A257" t="str">
            <v>CIASPREV</v>
          </cell>
          <cell r="B257" t="str">
            <v>CIASPREV - CENTRO DE INTEGRACAO E ASSISTENCIA AOS SERVIDORES PUBLICOS PREVIDENCIA PRIVADA</v>
          </cell>
          <cell r="C257" t="str">
            <v>08.071.645/0001-27</v>
          </cell>
          <cell r="D257" t="str">
            <v>SP</v>
          </cell>
          <cell r="E257" t="str">
            <v>Instituidor</v>
          </cell>
          <cell r="F257">
            <v>6752857.04</v>
          </cell>
          <cell r="G257" t="str">
            <v>-</v>
          </cell>
          <cell r="H257" t="str">
            <v>-</v>
          </cell>
          <cell r="I257" t="str">
            <v>-</v>
          </cell>
          <cell r="J257">
            <v>24669</v>
          </cell>
          <cell r="K257">
            <v>0</v>
          </cell>
          <cell r="L257">
            <v>0</v>
          </cell>
          <cell r="M257">
            <v>1</v>
          </cell>
          <cell r="N257">
            <v>0</v>
          </cell>
          <cell r="O257" t="str">
            <v>https://www.ciasprev.com.br/</v>
          </cell>
        </row>
        <row r="258">
          <cell r="A258" t="str">
            <v>MAPPIN</v>
          </cell>
          <cell r="B258" t="str">
            <v>MAPPIN SOCIEDADE DE PREVIDENCIA PRIVADA</v>
          </cell>
          <cell r="C258" t="str">
            <v>59.954.701/0001-02</v>
          </cell>
          <cell r="D258" t="str">
            <v>SP</v>
          </cell>
          <cell r="E258" t="str">
            <v>Privado</v>
          </cell>
          <cell r="F258">
            <v>4465471.16</v>
          </cell>
          <cell r="G258">
            <v>0</v>
          </cell>
          <cell r="H258">
            <v>0</v>
          </cell>
          <cell r="I258">
            <v>0</v>
          </cell>
          <cell r="J258" t="str">
            <v>-</v>
          </cell>
          <cell r="K258" t="str">
            <v>-</v>
          </cell>
          <cell r="L258" t="str">
            <v>-</v>
          </cell>
          <cell r="M258">
            <v>1</v>
          </cell>
          <cell r="N258">
            <v>0</v>
          </cell>
          <cell r="O258" t="str">
            <v>Sem site</v>
          </cell>
        </row>
        <row r="259">
          <cell r="A259" t="str">
            <v>PREVINOR</v>
          </cell>
          <cell r="B259" t="str">
            <v>PREVINOR ASSOCIACAO DE PREVIDENCIA PRIVADA</v>
          </cell>
          <cell r="C259" t="str">
            <v>32.084.519/0001-91</v>
          </cell>
          <cell r="D259" t="str">
            <v>RJ</v>
          </cell>
          <cell r="E259" t="str">
            <v>Privado</v>
          </cell>
          <cell r="F259">
            <v>4107625.33</v>
          </cell>
          <cell r="G259">
            <v>207122.59</v>
          </cell>
          <cell r="H259" t="str">
            <v>-</v>
          </cell>
          <cell r="I259" t="str">
            <v>-</v>
          </cell>
          <cell r="J259" t="str">
            <v>-</v>
          </cell>
          <cell r="K259" t="str">
            <v>-</v>
          </cell>
          <cell r="L259" t="str">
            <v>-</v>
          </cell>
          <cell r="M259">
            <v>1</v>
          </cell>
          <cell r="N259">
            <v>0</v>
          </cell>
          <cell r="O259" t="str">
            <v>Sem site</v>
          </cell>
        </row>
        <row r="260">
          <cell r="A260" t="str">
            <v>CAVA</v>
          </cell>
          <cell r="B260" t="str">
            <v>CAIXA VICENTE DE ARAUJO DO GRUPO MERCANTIL DO BRASIL - CAVA</v>
          </cell>
          <cell r="C260" t="str">
            <v>17.209.370/0001-36</v>
          </cell>
          <cell r="D260" t="str">
            <v>MG</v>
          </cell>
          <cell r="E260" t="str">
            <v>Privado</v>
          </cell>
          <cell r="F260">
            <v>3331372.11</v>
          </cell>
          <cell r="G260" t="str">
            <v>-</v>
          </cell>
          <cell r="H260" t="str">
            <v>-</v>
          </cell>
          <cell r="I260" t="str">
            <v>-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 t="str">
            <v>http://www.cava.org.br</v>
          </cell>
        </row>
        <row r="261">
          <cell r="A261" t="str">
            <v>GOODYEAR</v>
          </cell>
          <cell r="B261" t="str">
            <v>GOODYEAR PREVIDENCIA PRIVADA</v>
          </cell>
          <cell r="C261" t="str">
            <v>61.852.380/0001-87</v>
          </cell>
          <cell r="D261" t="str">
            <v>SP</v>
          </cell>
          <cell r="E261" t="str">
            <v>Privado</v>
          </cell>
          <cell r="F261">
            <v>58565.72</v>
          </cell>
          <cell r="G261" t="str">
            <v>-</v>
          </cell>
          <cell r="H261" t="str">
            <v>-</v>
          </cell>
          <cell r="I261" t="str">
            <v>-</v>
          </cell>
          <cell r="J261">
            <v>0</v>
          </cell>
          <cell r="K261">
            <v>0</v>
          </cell>
          <cell r="L261">
            <v>0</v>
          </cell>
          <cell r="M261">
            <v>1</v>
          </cell>
          <cell r="N261">
            <v>2</v>
          </cell>
          <cell r="O261" t="str">
            <v>https://www.portalprev.com.br/gpp/gpp</v>
          </cell>
        </row>
        <row r="262">
          <cell r="A262" t="str">
            <v>MULTIBRA INSTITUIDOR</v>
          </cell>
          <cell r="B262" t="str">
            <v>MULTIBRA INSTITUIDOR - FUNDO MULTIPLO</v>
          </cell>
          <cell r="C262" t="str">
            <v>60.901.436/0001-83</v>
          </cell>
          <cell r="D262" t="str">
            <v>SP</v>
          </cell>
          <cell r="E262" t="str">
            <v>Instituidor</v>
          </cell>
          <cell r="F262">
            <v>2066093.18</v>
          </cell>
          <cell r="G262">
            <v>17744.759999999998</v>
          </cell>
          <cell r="H262">
            <v>4725.75</v>
          </cell>
          <cell r="I262">
            <v>40430.17</v>
          </cell>
          <cell r="J262">
            <v>26</v>
          </cell>
          <cell r="K262">
            <v>100</v>
          </cell>
          <cell r="L262">
            <v>19</v>
          </cell>
          <cell r="M262">
            <v>4</v>
          </cell>
          <cell r="N262">
            <v>1</v>
          </cell>
          <cell r="O262" t="str">
            <v>https://www.acricel.com.br/multibra/</v>
          </cell>
        </row>
        <row r="263">
          <cell r="A263" t="str">
            <v>PREVIK</v>
          </cell>
          <cell r="B263" t="str">
            <v>PREVIK PREVIDENCIA COMPLEMENTAR</v>
          </cell>
          <cell r="C263" t="str">
            <v>32.409.227/0001-81</v>
          </cell>
          <cell r="D263" t="str">
            <v>SC</v>
          </cell>
          <cell r="E263" t="str">
            <v>Instituidor</v>
          </cell>
          <cell r="F263">
            <v>747186.04</v>
          </cell>
          <cell r="G263">
            <v>10875</v>
          </cell>
          <cell r="H263" t="str">
            <v>-</v>
          </cell>
          <cell r="I263" t="str">
            <v>-</v>
          </cell>
          <cell r="J263">
            <v>1578</v>
          </cell>
          <cell r="K263">
            <v>0</v>
          </cell>
          <cell r="L263">
            <v>0</v>
          </cell>
          <cell r="M263">
            <v>1</v>
          </cell>
          <cell r="N263">
            <v>1</v>
          </cell>
          <cell r="O263" t="str">
            <v>WWW.PREVIK.COM.BR</v>
          </cell>
        </row>
        <row r="264">
          <cell r="A264" t="str">
            <v>CARTAPREV</v>
          </cell>
          <cell r="B264" t="str">
            <v>CARTAPREV - FUNDO DE PREVIDENCIA DOS CARTORIOS.</v>
          </cell>
          <cell r="C264" t="str">
            <v>08.966.102/0001-78</v>
          </cell>
          <cell r="D264" t="str">
            <v>DF</v>
          </cell>
          <cell r="E264" t="str">
            <v>Instituidor</v>
          </cell>
          <cell r="F264" t="str">
            <v>-</v>
          </cell>
          <cell r="G264" t="str">
            <v>-</v>
          </cell>
          <cell r="H264" t="str">
            <v>-</v>
          </cell>
          <cell r="I264" t="str">
            <v>-</v>
          </cell>
          <cell r="J264">
            <v>0</v>
          </cell>
          <cell r="K264">
            <v>0</v>
          </cell>
          <cell r="L264">
            <v>0</v>
          </cell>
          <cell r="M264">
            <v>1</v>
          </cell>
          <cell r="N264">
            <v>5</v>
          </cell>
          <cell r="O264" t="str">
            <v>WWW.CNBPREV.ORG.BR</v>
          </cell>
        </row>
        <row r="265">
          <cell r="A265" t="str">
            <v>UASPREV</v>
          </cell>
          <cell r="B265" t="str">
            <v>UASPREV - UNIAO DE ASSISTENCIA AOS SERVIDORES PUBLICOS - PREVIDENCIA PRIVADA</v>
          </cell>
          <cell r="C265" t="str">
            <v>07.787.933/0001-10</v>
          </cell>
          <cell r="D265" t="str">
            <v>SP</v>
          </cell>
          <cell r="E265" t="str">
            <v>Instituidor</v>
          </cell>
          <cell r="F265">
            <v>0</v>
          </cell>
          <cell r="G265" t="str">
            <v>-</v>
          </cell>
          <cell r="H265" t="str">
            <v>-</v>
          </cell>
          <cell r="I265">
            <v>27407.29</v>
          </cell>
          <cell r="J265" t="str">
            <v>-</v>
          </cell>
          <cell r="K265" t="str">
            <v>-</v>
          </cell>
          <cell r="L265" t="str">
            <v>-</v>
          </cell>
          <cell r="M265">
            <v>1</v>
          </cell>
          <cell r="N265">
            <v>1</v>
          </cell>
          <cell r="O265" t="str">
            <v>https://uasprev.com.br/</v>
          </cell>
        </row>
        <row r="266">
          <cell r="A266" t="str">
            <v>ACIPREV</v>
          </cell>
          <cell r="B266" t="str">
            <v>ACIPREV - FUNDO MULTIINSTITUIDO DE PREVIDENCIA COMPLEMENTAR</v>
          </cell>
          <cell r="C266" t="str">
            <v>15.553.660/0001-77</v>
          </cell>
          <cell r="D266" t="str">
            <v>SP</v>
          </cell>
          <cell r="E266" t="str">
            <v>Instituidor</v>
          </cell>
          <cell r="F266" t="str">
            <v>-</v>
          </cell>
          <cell r="G266" t="str">
            <v>-</v>
          </cell>
          <cell r="H266" t="str">
            <v>-</v>
          </cell>
          <cell r="I266" t="str">
            <v>-</v>
          </cell>
          <cell r="J266" t="str">
            <v>-</v>
          </cell>
          <cell r="K266" t="str">
            <v>-</v>
          </cell>
          <cell r="L266" t="str">
            <v>-</v>
          </cell>
          <cell r="M266">
            <v>0</v>
          </cell>
          <cell r="N266">
            <v>0</v>
          </cell>
          <cell r="O266" t="str">
            <v>https://www.aciprev.com.br/</v>
          </cell>
        </row>
        <row r="267">
          <cell r="A267" t="str">
            <v>CEPLUS</v>
          </cell>
          <cell r="B267" t="str">
            <v>CEPLUS INSTITUTO CEPLAC DE SEGURIDADE SOCIAL</v>
          </cell>
          <cell r="C267" t="str">
            <v>14.498.901/0001-60</v>
          </cell>
          <cell r="D267" t="str">
            <v>BA</v>
          </cell>
          <cell r="E267" t="str">
            <v>Público</v>
          </cell>
          <cell r="F267" t="str">
            <v>-</v>
          </cell>
          <cell r="G267" t="str">
            <v>-</v>
          </cell>
          <cell r="H267" t="str">
            <v>-</v>
          </cell>
          <cell r="I267" t="str">
            <v>-</v>
          </cell>
          <cell r="J267">
            <v>0</v>
          </cell>
          <cell r="K267">
            <v>0</v>
          </cell>
          <cell r="L267">
            <v>0</v>
          </cell>
          <cell r="M267">
            <v>1</v>
          </cell>
          <cell r="N267">
            <v>0</v>
          </cell>
          <cell r="O267" t="str">
            <v>https://aacep.com.br/</v>
          </cell>
        </row>
        <row r="268">
          <cell r="A268" t="str">
            <v>FAPIEB</v>
          </cell>
          <cell r="B268" t="str">
            <v>FUNDO DE APOS E PENSOES DA IGREJA EPISC ANGL DO BRASIL</v>
          </cell>
          <cell r="C268" t="str">
            <v>92.822.949/0001-95</v>
          </cell>
          <cell r="D268" t="str">
            <v>RS</v>
          </cell>
          <cell r="E268" t="str">
            <v>Privado</v>
          </cell>
          <cell r="F268" t="str">
            <v>-</v>
          </cell>
          <cell r="G268" t="str">
            <v>-</v>
          </cell>
          <cell r="H268" t="str">
            <v>-</v>
          </cell>
          <cell r="I268" t="str">
            <v>-</v>
          </cell>
          <cell r="J268">
            <v>38</v>
          </cell>
          <cell r="K268">
            <v>25</v>
          </cell>
          <cell r="L268">
            <v>12</v>
          </cell>
          <cell r="M268">
            <v>1</v>
          </cell>
          <cell r="N268">
            <v>11</v>
          </cell>
          <cell r="O268" t="str">
            <v>www.fapieb.org.br</v>
          </cell>
        </row>
        <row r="269">
          <cell r="A269" t="str">
            <v>FPP</v>
          </cell>
          <cell r="B269" t="str">
            <v>FORD PREVIDENCIA PRIVADA</v>
          </cell>
          <cell r="C269" t="str">
            <v>01.089.043/0001-58</v>
          </cell>
          <cell r="D269" t="str">
            <v>SP</v>
          </cell>
          <cell r="E269" t="str">
            <v>Privado</v>
          </cell>
          <cell r="F269" t="str">
            <v>-</v>
          </cell>
          <cell r="G269" t="str">
            <v>-</v>
          </cell>
          <cell r="H269" t="str">
            <v>-</v>
          </cell>
          <cell r="I269" t="str">
            <v>-</v>
          </cell>
          <cell r="J269" t="str">
            <v>-</v>
          </cell>
          <cell r="K269" t="str">
            <v>-</v>
          </cell>
          <cell r="L269" t="str">
            <v>-</v>
          </cell>
          <cell r="M269">
            <v>0</v>
          </cell>
          <cell r="N269">
            <v>0</v>
          </cell>
          <cell r="O269" t="str">
            <v>WWW.FORDPREV.COM.BR</v>
          </cell>
        </row>
        <row r="270">
          <cell r="A270" t="str">
            <v>FUMAC</v>
          </cell>
          <cell r="B270" t="str">
            <v>FUNDACAO MARIO COUTINHO</v>
          </cell>
          <cell r="C270" t="str">
            <v>02.879.328/0001-55</v>
          </cell>
          <cell r="D270" t="str">
            <v>SP</v>
          </cell>
          <cell r="E270" t="str">
            <v>Privado</v>
          </cell>
          <cell r="F270" t="str">
            <v>-</v>
          </cell>
          <cell r="G270" t="str">
            <v>-</v>
          </cell>
          <cell r="H270" t="str">
            <v>-</v>
          </cell>
          <cell r="I270" t="str">
            <v>-</v>
          </cell>
          <cell r="J270" t="str">
            <v>-</v>
          </cell>
          <cell r="K270" t="str">
            <v>-</v>
          </cell>
          <cell r="L270" t="str">
            <v>-</v>
          </cell>
          <cell r="M270">
            <v>0</v>
          </cell>
          <cell r="N270">
            <v>0</v>
          </cell>
          <cell r="O270" t="str">
            <v>Sem site</v>
          </cell>
        </row>
        <row r="271">
          <cell r="A271" t="str">
            <v>MULTIPENSIONS</v>
          </cell>
          <cell r="B271" t="str">
            <v>MULTIPENSIONS BRADESCO - FUNDO MULTIPATROCINADO DE PREVIDENCIA PRIVADA</v>
          </cell>
          <cell r="C271" t="str">
            <v>02.866.728/0001-26</v>
          </cell>
          <cell r="D271" t="str">
            <v>SP</v>
          </cell>
          <cell r="E271" t="str">
            <v>Privado</v>
          </cell>
          <cell r="F271">
            <v>4449831078.5900002</v>
          </cell>
          <cell r="G271">
            <v>54645682.289999999</v>
          </cell>
          <cell r="H271">
            <v>43811947.909999996</v>
          </cell>
          <cell r="I271">
            <v>21051435.84</v>
          </cell>
          <cell r="J271">
            <v>63149</v>
          </cell>
          <cell r="K271">
            <v>3363</v>
          </cell>
          <cell r="L271">
            <v>345</v>
          </cell>
          <cell r="M271">
            <v>26</v>
          </cell>
          <cell r="N271">
            <v>137</v>
          </cell>
          <cell r="O271" t="str">
            <v>WWW.BRADESCOPREVIDENCIA.COM.BR/MULTIPENSIONS/</v>
          </cell>
        </row>
        <row r="272">
          <cell r="A272" t="str">
            <v>SEGURIDADE</v>
          </cell>
          <cell r="B272" t="str">
            <v>SEGURIDADE-SOCIEDADE DE PREVIDENCIA PRIVADA</v>
          </cell>
          <cell r="C272" t="str">
            <v>26.034.652/0001-30</v>
          </cell>
          <cell r="D272" t="str">
            <v>MG</v>
          </cell>
          <cell r="E272" t="str">
            <v>Privado</v>
          </cell>
          <cell r="F272" t="str">
            <v>-</v>
          </cell>
          <cell r="G272" t="str">
            <v>-</v>
          </cell>
          <cell r="H272" t="str">
            <v>-</v>
          </cell>
          <cell r="I272" t="str">
            <v>-</v>
          </cell>
          <cell r="J272">
            <v>0</v>
          </cell>
          <cell r="K272">
            <v>0</v>
          </cell>
          <cell r="L272">
            <v>0</v>
          </cell>
          <cell r="M272">
            <v>0</v>
          </cell>
          <cell r="N272">
            <v>0</v>
          </cell>
          <cell r="O272" t="str">
            <v>http://www.seguridadeprev.com.br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lanilha2"/>
      <sheetName val="Balancetes de Planos - Comparat"/>
      <sheetName val="Planilha3"/>
      <sheetName val="Consolidados - Comparativo"/>
    </sheetNames>
    <sheetDataSet>
      <sheetData sheetId="0" refreshError="1"/>
      <sheetData sheetId="1" refreshError="1"/>
      <sheetData sheetId="2">
        <row r="4">
          <cell r="I4" t="str">
            <v>EFPC</v>
          </cell>
          <cell r="J4" t="str">
            <v>Contibuições</v>
          </cell>
          <cell r="K4" t="str">
            <v>Benefícios</v>
          </cell>
          <cell r="L4" t="str">
            <v>Resgates</v>
          </cell>
        </row>
        <row r="5">
          <cell r="I5" t="str">
            <v>ACEPREV</v>
          </cell>
          <cell r="J5">
            <v>14361876.289999999</v>
          </cell>
          <cell r="K5">
            <v>41927908.160000004</v>
          </cell>
          <cell r="L5">
            <v>1980214.37</v>
          </cell>
        </row>
        <row r="6">
          <cell r="I6" t="str">
            <v>AEROS</v>
          </cell>
          <cell r="J6">
            <v>0</v>
          </cell>
          <cell r="K6">
            <v>0</v>
          </cell>
          <cell r="L6">
            <v>0</v>
          </cell>
        </row>
        <row r="7">
          <cell r="I7" t="str">
            <v>AERUS</v>
          </cell>
          <cell r="J7">
            <v>0</v>
          </cell>
          <cell r="K7">
            <v>463.11</v>
          </cell>
          <cell r="L7">
            <v>0</v>
          </cell>
        </row>
        <row r="8">
          <cell r="I8" t="str">
            <v>AGROS</v>
          </cell>
          <cell r="J8">
            <v>2566614.48</v>
          </cell>
          <cell r="K8">
            <v>102108950.41</v>
          </cell>
          <cell r="L8">
            <v>1247753.98</v>
          </cell>
        </row>
        <row r="9">
          <cell r="I9" t="str">
            <v>ALBAPREV</v>
          </cell>
          <cell r="J9">
            <v>5837641.3100000005</v>
          </cell>
          <cell r="K9">
            <v>1807632.42</v>
          </cell>
          <cell r="L9">
            <v>1354723.16</v>
          </cell>
        </row>
        <row r="10">
          <cell r="I10" t="str">
            <v>ALCOA PREVI</v>
          </cell>
          <cell r="J10">
            <v>22861046.600000001</v>
          </cell>
          <cell r="K10">
            <v>18705732.649999999</v>
          </cell>
          <cell r="L10">
            <v>13015288.57</v>
          </cell>
        </row>
        <row r="11">
          <cell r="I11" t="str">
            <v>ALEPEPREV</v>
          </cell>
          <cell r="J11">
            <v>1930897.21</v>
          </cell>
          <cell r="K11">
            <v>1569319.9</v>
          </cell>
          <cell r="L11">
            <v>470440.18</v>
          </cell>
        </row>
        <row r="12">
          <cell r="I12" t="str">
            <v>ALPAPREV</v>
          </cell>
          <cell r="J12">
            <v>7017392.7699999996</v>
          </cell>
          <cell r="K12">
            <v>13345028.100000001</v>
          </cell>
          <cell r="L12">
            <v>1389087.63</v>
          </cell>
        </row>
        <row r="13">
          <cell r="I13" t="str">
            <v>ALPHA</v>
          </cell>
          <cell r="J13">
            <v>4017564.29</v>
          </cell>
          <cell r="K13">
            <v>5144063.45</v>
          </cell>
          <cell r="L13">
            <v>76611.34</v>
          </cell>
        </row>
        <row r="14">
          <cell r="I14" t="str">
            <v>ALPREV</v>
          </cell>
          <cell r="J14">
            <v>11981803.439999999</v>
          </cell>
          <cell r="K14">
            <v>0</v>
          </cell>
          <cell r="L14">
            <v>29022.43</v>
          </cell>
        </row>
        <row r="15">
          <cell r="I15" t="str">
            <v>ANABBPREV</v>
          </cell>
          <cell r="J15">
            <v>1093346.75</v>
          </cell>
          <cell r="K15">
            <v>4415840.25</v>
          </cell>
          <cell r="L15">
            <v>6702196.0899999999</v>
          </cell>
        </row>
        <row r="16">
          <cell r="I16" t="str">
            <v>APCDPREV</v>
          </cell>
          <cell r="J16">
            <v>217994.23</v>
          </cell>
          <cell r="K16">
            <v>18551.39</v>
          </cell>
          <cell r="L16">
            <v>402601.05</v>
          </cell>
        </row>
        <row r="17">
          <cell r="I17" t="str">
            <v>AVONPREV</v>
          </cell>
          <cell r="J17">
            <v>32591908.420000002</v>
          </cell>
          <cell r="K17">
            <v>3701020.94</v>
          </cell>
          <cell r="L17">
            <v>8301144</v>
          </cell>
        </row>
        <row r="18">
          <cell r="I18" t="str">
            <v>BANDEPREV</v>
          </cell>
          <cell r="J18">
            <v>5974074.8899999997</v>
          </cell>
          <cell r="K18">
            <v>80382576.799999997</v>
          </cell>
          <cell r="L18">
            <v>0</v>
          </cell>
        </row>
        <row r="19">
          <cell r="I19" t="str">
            <v>BANESES</v>
          </cell>
          <cell r="J19">
            <v>22056698.039999999</v>
          </cell>
          <cell r="K19">
            <v>81834877.479999989</v>
          </cell>
          <cell r="L19">
            <v>1113772.3799999999</v>
          </cell>
        </row>
        <row r="20">
          <cell r="I20" t="str">
            <v>BANESPREV</v>
          </cell>
          <cell r="J20">
            <v>54303613.57</v>
          </cell>
          <cell r="K20">
            <v>1212392132.8799999</v>
          </cell>
          <cell r="L20">
            <v>14703546.6</v>
          </cell>
        </row>
        <row r="21">
          <cell r="I21" t="str">
            <v>BANRISUL/FBSS</v>
          </cell>
          <cell r="J21">
            <v>125602492.75</v>
          </cell>
          <cell r="K21">
            <v>257343263.06999999</v>
          </cell>
          <cell r="L21">
            <v>6437731.8499999996</v>
          </cell>
        </row>
        <row r="22">
          <cell r="I22" t="str">
            <v>BASES</v>
          </cell>
          <cell r="J22">
            <v>3507799.84</v>
          </cell>
          <cell r="K22">
            <v>46123507.280000001</v>
          </cell>
          <cell r="L22">
            <v>1166488.3600000001</v>
          </cell>
        </row>
        <row r="23">
          <cell r="I23" t="str">
            <v>BASF PC</v>
          </cell>
          <cell r="J23">
            <v>45825526.259999998</v>
          </cell>
          <cell r="K23">
            <v>38153430.770000003</v>
          </cell>
          <cell r="L23">
            <v>9798504.1899999995</v>
          </cell>
        </row>
        <row r="24">
          <cell r="I24" t="str">
            <v>BB PREVIDENCIA</v>
          </cell>
          <cell r="J24">
            <v>229652585.94</v>
          </cell>
          <cell r="K24">
            <v>188290198.79000002</v>
          </cell>
          <cell r="L24">
            <v>114231603.92</v>
          </cell>
        </row>
        <row r="25">
          <cell r="I25" t="str">
            <v>BOSCHPREV</v>
          </cell>
          <cell r="J25">
            <v>7672669.9299999997</v>
          </cell>
          <cell r="K25">
            <v>40100.22</v>
          </cell>
          <cell r="L25">
            <v>699226.86</v>
          </cell>
        </row>
        <row r="26">
          <cell r="I26" t="str">
            <v>BOTICARIO PREV</v>
          </cell>
          <cell r="J26">
            <v>48584393.219999999</v>
          </cell>
          <cell r="K26">
            <v>1359199.02</v>
          </cell>
          <cell r="L26">
            <v>6267196.8300000001</v>
          </cell>
        </row>
        <row r="27">
          <cell r="I27" t="str">
            <v>BRASILETROS</v>
          </cell>
          <cell r="J27">
            <v>10014726.43</v>
          </cell>
          <cell r="K27">
            <v>66005196.32</v>
          </cell>
          <cell r="L27">
            <v>1896274.1</v>
          </cell>
        </row>
        <row r="28">
          <cell r="I28" t="str">
            <v>BRASLIGHT</v>
          </cell>
          <cell r="J28">
            <v>14620524.550000001</v>
          </cell>
          <cell r="K28">
            <v>169350854</v>
          </cell>
          <cell r="L28">
            <v>5639091.0899999999</v>
          </cell>
        </row>
        <row r="29">
          <cell r="I29" t="str">
            <v>BRF PREVIDÊNCIA</v>
          </cell>
          <cell r="J29">
            <v>36464927.280000001</v>
          </cell>
          <cell r="K29">
            <v>117446843.05</v>
          </cell>
          <cell r="L29">
            <v>25319831.25</v>
          </cell>
        </row>
        <row r="30">
          <cell r="I30" t="str">
            <v>BUNGEPREV</v>
          </cell>
          <cell r="J30">
            <v>14581774</v>
          </cell>
          <cell r="K30">
            <v>14501631.859999999</v>
          </cell>
          <cell r="L30">
            <v>843883.13</v>
          </cell>
        </row>
        <row r="31">
          <cell r="I31" t="str">
            <v>CABEC</v>
          </cell>
          <cell r="J31">
            <v>10551113.6</v>
          </cell>
          <cell r="K31">
            <v>29501779.479999997</v>
          </cell>
          <cell r="L31">
            <v>0</v>
          </cell>
        </row>
        <row r="32">
          <cell r="I32" t="str">
            <v>CAGEPREV</v>
          </cell>
          <cell r="J32">
            <v>8623232.3399999999</v>
          </cell>
          <cell r="K32">
            <v>5315208.57</v>
          </cell>
          <cell r="L32">
            <v>422830.1</v>
          </cell>
        </row>
        <row r="33">
          <cell r="I33" t="str">
            <v>CAPAF</v>
          </cell>
          <cell r="J33">
            <v>6286639.5899999999</v>
          </cell>
          <cell r="K33">
            <v>38266961.370000005</v>
          </cell>
          <cell r="L33">
            <v>1556531.52</v>
          </cell>
        </row>
        <row r="34">
          <cell r="I34" t="str">
            <v>CAPEF</v>
          </cell>
          <cell r="J34">
            <v>191734936.38999999</v>
          </cell>
          <cell r="K34">
            <v>292248519.11000001</v>
          </cell>
          <cell r="L34">
            <v>338941.16</v>
          </cell>
        </row>
        <row r="35">
          <cell r="I35" t="str">
            <v>CAPESESP</v>
          </cell>
          <cell r="J35">
            <v>4140732.26</v>
          </cell>
          <cell r="K35">
            <v>12484806.15</v>
          </cell>
          <cell r="L35">
            <v>4180829.93</v>
          </cell>
        </row>
        <row r="36">
          <cell r="I36" t="str">
            <v>CAPITAL PREV</v>
          </cell>
          <cell r="J36">
            <v>9804793.2100000009</v>
          </cell>
          <cell r="K36">
            <v>17570247.800000001</v>
          </cell>
          <cell r="L36">
            <v>285391.57</v>
          </cell>
        </row>
        <row r="37">
          <cell r="I37" t="str">
            <v>CAPOF</v>
          </cell>
          <cell r="J37">
            <v>2884710.5100000002</v>
          </cell>
          <cell r="K37">
            <v>13904460.060000001</v>
          </cell>
          <cell r="L37">
            <v>776380.38</v>
          </cell>
        </row>
        <row r="38">
          <cell r="I38" t="str">
            <v>CARBOPREV</v>
          </cell>
          <cell r="J38">
            <v>5132416.16</v>
          </cell>
          <cell r="K38">
            <v>7385033.8499999996</v>
          </cell>
          <cell r="L38">
            <v>209215.96</v>
          </cell>
        </row>
        <row r="39">
          <cell r="I39" t="str">
            <v>CARGILLPREV</v>
          </cell>
          <cell r="J39">
            <v>54150975.950000003</v>
          </cell>
          <cell r="K39">
            <v>32911609.290000003</v>
          </cell>
          <cell r="L39">
            <v>14933544.359999999</v>
          </cell>
        </row>
        <row r="40">
          <cell r="I40" t="str">
            <v>CARREFOURPREV</v>
          </cell>
          <cell r="J40">
            <v>18683740.259999998</v>
          </cell>
          <cell r="K40">
            <v>24763852.899999999</v>
          </cell>
          <cell r="L40">
            <v>2081034.05</v>
          </cell>
        </row>
        <row r="41">
          <cell r="I41" t="str">
            <v>CASANPREV</v>
          </cell>
          <cell r="J41">
            <v>5762258.71</v>
          </cell>
          <cell r="K41">
            <v>11204389.880000001</v>
          </cell>
          <cell r="L41">
            <v>360809.29</v>
          </cell>
        </row>
        <row r="42">
          <cell r="I42" t="str">
            <v>CASFAM</v>
          </cell>
          <cell r="J42">
            <v>14235432.83</v>
          </cell>
          <cell r="K42">
            <v>10282000.17</v>
          </cell>
          <cell r="L42">
            <v>7499564.1600000001</v>
          </cell>
        </row>
        <row r="43">
          <cell r="I43" t="str">
            <v>CBS</v>
          </cell>
          <cell r="J43">
            <v>52958369.980000004</v>
          </cell>
          <cell r="K43">
            <v>190834453.01999998</v>
          </cell>
          <cell r="L43">
            <v>23707786.190000001</v>
          </cell>
        </row>
        <row r="44">
          <cell r="I44" t="str">
            <v>CELOS</v>
          </cell>
          <cell r="J44">
            <v>95436156.930000007</v>
          </cell>
          <cell r="K44">
            <v>202898351.66999999</v>
          </cell>
          <cell r="L44">
            <v>4426410.93</v>
          </cell>
        </row>
        <row r="45">
          <cell r="I45" t="str">
            <v>CENTRUS</v>
          </cell>
          <cell r="J45">
            <v>8646487.0500000007</v>
          </cell>
          <cell r="K45">
            <v>180558194.72</v>
          </cell>
          <cell r="L45">
            <v>2509626.21</v>
          </cell>
        </row>
        <row r="46">
          <cell r="I46" t="str">
            <v>CE-PREVCOM</v>
          </cell>
          <cell r="J46">
            <v>11083739.890000001</v>
          </cell>
          <cell r="K46">
            <v>0</v>
          </cell>
          <cell r="L46">
            <v>4375.16</v>
          </cell>
        </row>
        <row r="47">
          <cell r="I47" t="str">
            <v>CERES</v>
          </cell>
          <cell r="J47">
            <v>151297084.39999998</v>
          </cell>
          <cell r="K47">
            <v>280270841.60999995</v>
          </cell>
          <cell r="L47">
            <v>2443837.13</v>
          </cell>
        </row>
        <row r="48">
          <cell r="I48" t="str">
            <v>CIBRIUS</v>
          </cell>
          <cell r="J48">
            <v>28806239.549999997</v>
          </cell>
          <cell r="K48">
            <v>58882269.960000001</v>
          </cell>
          <cell r="L48">
            <v>291096.38</v>
          </cell>
        </row>
        <row r="49">
          <cell r="I49" t="str">
            <v>CIFRAO</v>
          </cell>
          <cell r="J49">
            <v>17381335.949999999</v>
          </cell>
          <cell r="K49">
            <v>23856857.309999999</v>
          </cell>
          <cell r="L49">
            <v>1434935.57</v>
          </cell>
        </row>
        <row r="50">
          <cell r="I50" t="str">
            <v>CITIPREVI</v>
          </cell>
          <cell r="J50">
            <v>65134150.079999998</v>
          </cell>
          <cell r="K50">
            <v>112803719.54000001</v>
          </cell>
          <cell r="L50">
            <v>3261750.53</v>
          </cell>
        </row>
        <row r="51">
          <cell r="I51" t="str">
            <v>COMPESAPREV</v>
          </cell>
          <cell r="J51">
            <v>13485886.309999999</v>
          </cell>
          <cell r="K51">
            <v>39768844.689999998</v>
          </cell>
          <cell r="L51">
            <v>245894.66</v>
          </cell>
        </row>
        <row r="52">
          <cell r="I52" t="str">
            <v>COMSHELL</v>
          </cell>
          <cell r="J52">
            <v>9857729.5999999996</v>
          </cell>
          <cell r="K52">
            <v>39020674.420000002</v>
          </cell>
          <cell r="L52">
            <v>614417.39</v>
          </cell>
        </row>
        <row r="53">
          <cell r="I53" t="str">
            <v>CP PREV</v>
          </cell>
          <cell r="J53">
            <v>18742798.960000001</v>
          </cell>
          <cell r="K53">
            <v>7961540.0099999998</v>
          </cell>
          <cell r="L53">
            <v>7645352.6399999997</v>
          </cell>
        </row>
        <row r="54">
          <cell r="I54" t="str">
            <v>CURITIBAPREV</v>
          </cell>
          <cell r="J54">
            <v>8703974.4000000004</v>
          </cell>
          <cell r="K54">
            <v>0</v>
          </cell>
          <cell r="L54">
            <v>452733.88</v>
          </cell>
        </row>
        <row r="55">
          <cell r="I55" t="str">
            <v>CYAMPREV</v>
          </cell>
          <cell r="J55">
            <v>6469235.71</v>
          </cell>
          <cell r="K55">
            <v>24862679.989999998</v>
          </cell>
          <cell r="L55">
            <v>1127116.03</v>
          </cell>
        </row>
        <row r="56">
          <cell r="I56" t="str">
            <v>DANAPREV</v>
          </cell>
          <cell r="J56">
            <v>7004965.6500000004</v>
          </cell>
          <cell r="K56">
            <v>9862381.3699999992</v>
          </cell>
          <cell r="L56">
            <v>446835.22</v>
          </cell>
        </row>
        <row r="57">
          <cell r="I57" t="str">
            <v>DATUSPREV</v>
          </cell>
          <cell r="J57">
            <v>4957009.78</v>
          </cell>
          <cell r="K57">
            <v>1277267.17</v>
          </cell>
          <cell r="L57">
            <v>233700.28</v>
          </cell>
        </row>
        <row r="58">
          <cell r="I58" t="str">
            <v>DERMINAS</v>
          </cell>
          <cell r="J58">
            <v>559499.71</v>
          </cell>
          <cell r="K58">
            <v>13525368.4</v>
          </cell>
          <cell r="L58">
            <v>0</v>
          </cell>
        </row>
        <row r="59">
          <cell r="I59" t="str">
            <v>DESBAN</v>
          </cell>
          <cell r="J59">
            <v>22909242.41</v>
          </cell>
          <cell r="K59">
            <v>54336081.359999999</v>
          </cell>
          <cell r="L59">
            <v>573865.47</v>
          </cell>
        </row>
        <row r="60">
          <cell r="I60" t="str">
            <v>DF-PREVICOM</v>
          </cell>
          <cell r="J60">
            <v>16705383.350000001</v>
          </cell>
          <cell r="K60">
            <v>0</v>
          </cell>
          <cell r="L60">
            <v>99601.11</v>
          </cell>
        </row>
        <row r="61">
          <cell r="I61" t="str">
            <v>ECONOMUS</v>
          </cell>
          <cell r="J61">
            <v>188186490.34999999</v>
          </cell>
          <cell r="K61">
            <v>408941931.13999999</v>
          </cell>
          <cell r="L61">
            <v>1404170.78</v>
          </cell>
        </row>
        <row r="62">
          <cell r="I62" t="str">
            <v>ECOS</v>
          </cell>
          <cell r="J62">
            <v>203223.02</v>
          </cell>
          <cell r="K62">
            <v>43102544.029999994</v>
          </cell>
          <cell r="L62">
            <v>179891.95</v>
          </cell>
        </row>
        <row r="63">
          <cell r="I63" t="str">
            <v>EDS PREV</v>
          </cell>
          <cell r="J63">
            <v>116638.17</v>
          </cell>
          <cell r="K63">
            <v>0</v>
          </cell>
          <cell r="L63">
            <v>0</v>
          </cell>
        </row>
        <row r="64">
          <cell r="I64" t="str">
            <v>E-INVEST</v>
          </cell>
          <cell r="J64">
            <v>14280925.220000001</v>
          </cell>
          <cell r="K64">
            <v>36059842.82</v>
          </cell>
          <cell r="L64">
            <v>353581.92</v>
          </cell>
        </row>
        <row r="65">
          <cell r="I65" t="str">
            <v>ELANCO PREV</v>
          </cell>
          <cell r="J65">
            <v>252387.79</v>
          </cell>
          <cell r="K65">
            <v>5779997.5700000003</v>
          </cell>
          <cell r="L65">
            <v>114830528.55</v>
          </cell>
        </row>
        <row r="66">
          <cell r="I66" t="str">
            <v>ELETROS</v>
          </cell>
          <cell r="J66">
            <v>113907802.97</v>
          </cell>
          <cell r="K66">
            <v>245672406.34</v>
          </cell>
          <cell r="L66">
            <v>35918428.799999997</v>
          </cell>
        </row>
        <row r="67">
          <cell r="I67" t="str">
            <v>ELOS</v>
          </cell>
          <cell r="J67">
            <v>53007912.909999996</v>
          </cell>
          <cell r="K67">
            <v>159529981.09</v>
          </cell>
          <cell r="L67">
            <v>4340931.21</v>
          </cell>
        </row>
        <row r="68">
          <cell r="I68" t="str">
            <v>EMBRAER PREV</v>
          </cell>
          <cell r="J68">
            <v>96532240.689999998</v>
          </cell>
          <cell r="K68">
            <v>58599522.439999998</v>
          </cell>
          <cell r="L68">
            <v>21757279.48</v>
          </cell>
        </row>
        <row r="69">
          <cell r="I69" t="str">
            <v>ENERGISAPREV</v>
          </cell>
          <cell r="J69">
            <v>43682460.519999996</v>
          </cell>
          <cell r="K69">
            <v>82801605.120000005</v>
          </cell>
          <cell r="L69">
            <v>16974182.899999999</v>
          </cell>
        </row>
        <row r="70">
          <cell r="I70" t="str">
            <v>ENERPREV</v>
          </cell>
          <cell r="J70">
            <v>24628172.420000002</v>
          </cell>
          <cell r="K70">
            <v>79883805.890000001</v>
          </cell>
          <cell r="L70">
            <v>6891885.3799999999</v>
          </cell>
        </row>
        <row r="71">
          <cell r="I71" t="str">
            <v>EQTPREV</v>
          </cell>
          <cell r="J71">
            <v>24634952.490000002</v>
          </cell>
          <cell r="K71">
            <v>96212395.039999992</v>
          </cell>
          <cell r="L71">
            <v>26348776.059999999</v>
          </cell>
        </row>
        <row r="72">
          <cell r="I72" t="str">
            <v>FABASA</v>
          </cell>
          <cell r="J72">
            <v>28516902.5</v>
          </cell>
          <cell r="K72">
            <v>34458062.740000002</v>
          </cell>
          <cell r="L72">
            <v>7519263.0099999998</v>
          </cell>
        </row>
        <row r="73">
          <cell r="I73" t="str">
            <v>FACEB</v>
          </cell>
          <cell r="J73">
            <v>4823222.26</v>
          </cell>
          <cell r="K73">
            <v>81795307.060000002</v>
          </cell>
          <cell r="L73">
            <v>3046619.82</v>
          </cell>
        </row>
        <row r="74">
          <cell r="I74" t="str">
            <v>FACHESF</v>
          </cell>
          <cell r="J74">
            <v>93323582.129999995</v>
          </cell>
          <cell r="K74">
            <v>496732646.38</v>
          </cell>
          <cell r="L74">
            <v>118258889.54000001</v>
          </cell>
        </row>
        <row r="75">
          <cell r="I75" t="str">
            <v>FAELCE</v>
          </cell>
          <cell r="J75">
            <v>8910306.6999999993</v>
          </cell>
          <cell r="K75">
            <v>59640345.520000003</v>
          </cell>
          <cell r="L75">
            <v>3231510.75</v>
          </cell>
        </row>
        <row r="76">
          <cell r="I76" t="str">
            <v>FAMILIA PREVIDENCIA</v>
          </cell>
          <cell r="J76">
            <v>188032548.57999998</v>
          </cell>
          <cell r="K76">
            <v>412125430.96000004</v>
          </cell>
          <cell r="L76">
            <v>31514024.66</v>
          </cell>
        </row>
        <row r="77">
          <cell r="I77" t="str">
            <v>FAPECE</v>
          </cell>
          <cell r="J77">
            <v>243456.79</v>
          </cell>
          <cell r="K77">
            <v>3361679.32</v>
          </cell>
          <cell r="L77">
            <v>47092.45</v>
          </cell>
        </row>
        <row r="78">
          <cell r="I78" t="str">
            <v>FAPERS</v>
          </cell>
          <cell r="J78">
            <v>13065320.370000001</v>
          </cell>
          <cell r="K78">
            <v>23833722.260000002</v>
          </cell>
          <cell r="L78">
            <v>3385971.42</v>
          </cell>
        </row>
        <row r="79">
          <cell r="I79" t="str">
            <v>FAPES</v>
          </cell>
          <cell r="J79">
            <v>291640665.06999999</v>
          </cell>
          <cell r="K79">
            <v>612378881.35000002</v>
          </cell>
          <cell r="L79">
            <v>991486.5</v>
          </cell>
        </row>
        <row r="80">
          <cell r="I80" t="str">
            <v>FASC</v>
          </cell>
          <cell r="J80">
            <v>21844329.34</v>
          </cell>
          <cell r="K80">
            <v>58914907.109999999</v>
          </cell>
          <cell r="L80">
            <v>4078658.54</v>
          </cell>
        </row>
        <row r="81">
          <cell r="I81" t="str">
            <v>FATL</v>
          </cell>
          <cell r="J81">
            <v>17080792.130000003</v>
          </cell>
          <cell r="K81">
            <v>399509116.30000001</v>
          </cell>
          <cell r="L81">
            <v>81053895.709999993</v>
          </cell>
        </row>
        <row r="82">
          <cell r="I82" t="str">
            <v>FGV-PREVI</v>
          </cell>
          <cell r="J82">
            <v>19908813.640000001</v>
          </cell>
          <cell r="K82">
            <v>8773839.4199999999</v>
          </cell>
          <cell r="L82">
            <v>2146618.12</v>
          </cell>
        </row>
        <row r="83">
          <cell r="I83" t="str">
            <v>FIBRA</v>
          </cell>
          <cell r="J83">
            <v>83129410.950000003</v>
          </cell>
          <cell r="K83">
            <v>213323989.88</v>
          </cell>
          <cell r="L83">
            <v>715515.61</v>
          </cell>
        </row>
        <row r="84">
          <cell r="I84" t="str">
            <v>FIPECQ</v>
          </cell>
          <cell r="J84">
            <v>11203050.239999998</v>
          </cell>
          <cell r="K84">
            <v>41753053.049999997</v>
          </cell>
          <cell r="L84">
            <v>604532.66</v>
          </cell>
        </row>
        <row r="85">
          <cell r="I85" t="str">
            <v>FORLUZ</v>
          </cell>
          <cell r="J85">
            <v>162661784.51999998</v>
          </cell>
          <cell r="K85">
            <v>833579553.83000004</v>
          </cell>
          <cell r="L85">
            <v>106861388.31999999</v>
          </cell>
        </row>
        <row r="86">
          <cell r="I86" t="str">
            <v>FUCAP</v>
          </cell>
          <cell r="J86">
            <v>0</v>
          </cell>
          <cell r="K86">
            <v>8229879.54</v>
          </cell>
          <cell r="L86">
            <v>586961.22</v>
          </cell>
        </row>
        <row r="87">
          <cell r="I87" t="str">
            <v>FUMPRESC</v>
          </cell>
          <cell r="J87">
            <v>5259259.42</v>
          </cell>
          <cell r="K87">
            <v>7244139.0700000003</v>
          </cell>
          <cell r="L87">
            <v>10395.1</v>
          </cell>
        </row>
        <row r="88">
          <cell r="I88" t="str">
            <v>FUNBEP</v>
          </cell>
          <cell r="J88">
            <v>73305989.840000004</v>
          </cell>
          <cell r="K88">
            <v>369763139.73000002</v>
          </cell>
          <cell r="L88">
            <v>101750.43</v>
          </cell>
        </row>
        <row r="89">
          <cell r="I89" t="str">
            <v>FUNCASAL</v>
          </cell>
          <cell r="J89">
            <v>1811485.12</v>
          </cell>
          <cell r="K89">
            <v>10092180.27</v>
          </cell>
          <cell r="L89">
            <v>25674.639999999999</v>
          </cell>
        </row>
        <row r="90">
          <cell r="I90" t="str">
            <v>FUNCEF</v>
          </cell>
          <cell r="J90">
            <v>2152996878.29</v>
          </cell>
          <cell r="K90">
            <v>2981231662.1700001</v>
          </cell>
          <cell r="L90">
            <v>77053615.569999993</v>
          </cell>
        </row>
        <row r="91">
          <cell r="I91" t="str">
            <v>FUNCESP</v>
          </cell>
          <cell r="J91">
            <v>239435113.35000002</v>
          </cell>
          <cell r="K91">
            <v>2162262145.3499999</v>
          </cell>
          <cell r="L91">
            <v>27628774.640000001</v>
          </cell>
        </row>
        <row r="92">
          <cell r="I92" t="str">
            <v>FUND. BRASILSAT</v>
          </cell>
          <cell r="J92">
            <v>85191.989999999991</v>
          </cell>
          <cell r="K92">
            <v>1346401.7599999998</v>
          </cell>
          <cell r="L92">
            <v>26259.64</v>
          </cell>
        </row>
        <row r="93">
          <cell r="I93" t="str">
            <v>FUNDACAO COPEL</v>
          </cell>
          <cell r="J93">
            <v>105498839.81</v>
          </cell>
          <cell r="K93">
            <v>446167232.45999998</v>
          </cell>
          <cell r="L93">
            <v>11849310.5</v>
          </cell>
        </row>
        <row r="94">
          <cell r="I94" t="str">
            <v>FUNDACAO CORSAN</v>
          </cell>
          <cell r="J94">
            <v>64076360.020000003</v>
          </cell>
          <cell r="K94">
            <v>137235663.84999999</v>
          </cell>
          <cell r="L94">
            <v>66671742.93</v>
          </cell>
        </row>
        <row r="95">
          <cell r="I95" t="str">
            <v>FUNDAÇÃO LIBERTAS</v>
          </cell>
          <cell r="J95">
            <v>75812117.430000007</v>
          </cell>
          <cell r="K95">
            <v>122762431.67</v>
          </cell>
          <cell r="L95">
            <v>42381624.310000002</v>
          </cell>
        </row>
        <row r="96">
          <cell r="I96" t="str">
            <v>FUNDAMBRAS</v>
          </cell>
          <cell r="J96">
            <v>25760541.920000002</v>
          </cell>
          <cell r="K96">
            <v>32568522.09</v>
          </cell>
          <cell r="L96">
            <v>5279516.3499999996</v>
          </cell>
        </row>
        <row r="97">
          <cell r="I97" t="str">
            <v>FUNDIAGUA</v>
          </cell>
          <cell r="J97">
            <v>36719480.240000002</v>
          </cell>
          <cell r="K97">
            <v>36915319.229999997</v>
          </cell>
          <cell r="L97">
            <v>4006394.69</v>
          </cell>
        </row>
        <row r="98">
          <cell r="I98" t="str">
            <v>FUNEPP</v>
          </cell>
          <cell r="J98">
            <v>53575898.890000001</v>
          </cell>
          <cell r="K98">
            <v>113076687.12</v>
          </cell>
          <cell r="L98">
            <v>25825184.32</v>
          </cell>
        </row>
        <row r="99">
          <cell r="I99" t="str">
            <v>FUNPRESP-EXE</v>
          </cell>
          <cell r="J99">
            <v>834421888.38999999</v>
          </cell>
          <cell r="K99">
            <v>31477643.580000002</v>
          </cell>
          <cell r="L99">
            <v>3963415.67</v>
          </cell>
        </row>
        <row r="100">
          <cell r="I100" t="str">
            <v>FUNPRESP-JUD</v>
          </cell>
          <cell r="J100">
            <v>367401313.36000001</v>
          </cell>
          <cell r="K100">
            <v>640381.98</v>
          </cell>
          <cell r="L100">
            <v>1760727.5</v>
          </cell>
        </row>
        <row r="101">
          <cell r="I101" t="str">
            <v>FUNSEJEM</v>
          </cell>
          <cell r="J101">
            <v>42994588.730000004</v>
          </cell>
          <cell r="K101">
            <v>28053289.219999999</v>
          </cell>
          <cell r="L101">
            <v>22344484.710000001</v>
          </cell>
        </row>
        <row r="102">
          <cell r="I102" t="str">
            <v>FUNSSEST</v>
          </cell>
          <cell r="J102">
            <v>37171903.140000001</v>
          </cell>
          <cell r="K102">
            <v>135160611.16</v>
          </cell>
          <cell r="L102">
            <v>12822149.779999999</v>
          </cell>
        </row>
        <row r="103">
          <cell r="I103" t="str">
            <v>FUSAN</v>
          </cell>
          <cell r="J103">
            <v>51836117.100000001</v>
          </cell>
          <cell r="K103">
            <v>79746033.969999999</v>
          </cell>
          <cell r="L103">
            <v>3063381.68</v>
          </cell>
        </row>
        <row r="104">
          <cell r="I104" t="str">
            <v>FUSESC</v>
          </cell>
          <cell r="J104">
            <v>20054212</v>
          </cell>
          <cell r="K104">
            <v>82577695.510000005</v>
          </cell>
          <cell r="L104">
            <v>3263599.61</v>
          </cell>
        </row>
        <row r="105">
          <cell r="I105" t="str">
            <v>FUTURA PREV</v>
          </cell>
          <cell r="J105">
            <v>2463662.7000000002</v>
          </cell>
          <cell r="K105">
            <v>29451447.010000002</v>
          </cell>
          <cell r="L105">
            <v>77510.350000000006</v>
          </cell>
        </row>
        <row r="106">
          <cell r="I106" t="str">
            <v>GASIUS</v>
          </cell>
          <cell r="J106">
            <v>2232742.46</v>
          </cell>
          <cell r="K106">
            <v>21883575.289999999</v>
          </cell>
          <cell r="L106">
            <v>0</v>
          </cell>
        </row>
        <row r="107">
          <cell r="I107" t="str">
            <v>GEBSA-PREV</v>
          </cell>
          <cell r="J107">
            <v>43167718.450000003</v>
          </cell>
          <cell r="K107">
            <v>33022430</v>
          </cell>
          <cell r="L107">
            <v>4236014.03</v>
          </cell>
        </row>
        <row r="108">
          <cell r="I108" t="str">
            <v>GEIPREV</v>
          </cell>
          <cell r="J108">
            <v>5883551.4900000002</v>
          </cell>
          <cell r="K108">
            <v>16196019.75</v>
          </cell>
          <cell r="L108">
            <v>70711.28</v>
          </cell>
        </row>
        <row r="109">
          <cell r="I109" t="str">
            <v>GERDAU</v>
          </cell>
          <cell r="J109">
            <v>59400635.219999999</v>
          </cell>
          <cell r="K109">
            <v>109819545.73</v>
          </cell>
          <cell r="L109">
            <v>32469355.210000001</v>
          </cell>
        </row>
        <row r="110">
          <cell r="I110" t="str">
            <v>IAJA</v>
          </cell>
          <cell r="J110">
            <v>51791979.239999995</v>
          </cell>
          <cell r="K110">
            <v>44258828.890000001</v>
          </cell>
          <cell r="L110">
            <v>7320974.1200000001</v>
          </cell>
        </row>
        <row r="111">
          <cell r="I111" t="str">
            <v>IBM</v>
          </cell>
          <cell r="J111">
            <v>79636116.310000002</v>
          </cell>
          <cell r="K111">
            <v>109782998.26000001</v>
          </cell>
          <cell r="L111">
            <v>42501699.079999998</v>
          </cell>
        </row>
        <row r="112">
          <cell r="I112" t="str">
            <v>ICATUFMP</v>
          </cell>
          <cell r="J112">
            <v>72827651.909999996</v>
          </cell>
          <cell r="K112">
            <v>58924603.579999998</v>
          </cell>
          <cell r="L112">
            <v>33626346.32</v>
          </cell>
        </row>
        <row r="113">
          <cell r="I113" t="str">
            <v>IFM</v>
          </cell>
          <cell r="J113">
            <v>124143101.31999999</v>
          </cell>
          <cell r="K113">
            <v>60131414.200000003</v>
          </cell>
          <cell r="L113">
            <v>53795772.149999999</v>
          </cell>
        </row>
        <row r="114">
          <cell r="I114" t="str">
            <v>INDUSPREVI</v>
          </cell>
          <cell r="J114">
            <v>11439219.190000001</v>
          </cell>
          <cell r="K114">
            <v>19272968.969999999</v>
          </cell>
          <cell r="L114">
            <v>3315849.88</v>
          </cell>
        </row>
        <row r="115">
          <cell r="I115" t="str">
            <v>INERGUS</v>
          </cell>
          <cell r="J115">
            <v>5647823.3399999999</v>
          </cell>
          <cell r="K115">
            <v>2297263.91</v>
          </cell>
          <cell r="L115">
            <v>0</v>
          </cell>
        </row>
        <row r="116">
          <cell r="I116" t="str">
            <v>INFRAPREV</v>
          </cell>
          <cell r="J116">
            <v>45606709.280000001</v>
          </cell>
          <cell r="K116">
            <v>139971035.88999999</v>
          </cell>
          <cell r="L116">
            <v>5610249.3799999999</v>
          </cell>
        </row>
        <row r="117">
          <cell r="I117" t="str">
            <v>INOVAR PREVIDENCIA</v>
          </cell>
          <cell r="J117">
            <v>2212786.2800000003</v>
          </cell>
          <cell r="K117">
            <v>29567802.239999998</v>
          </cell>
          <cell r="L117">
            <v>9094949.3499999996</v>
          </cell>
        </row>
        <row r="118">
          <cell r="I118" t="str">
            <v>INSTITUTO AMBEV</v>
          </cell>
          <cell r="J118">
            <v>52784081.899999999</v>
          </cell>
          <cell r="K118">
            <v>56484554.740000002</v>
          </cell>
          <cell r="L118">
            <v>7117518.6100000003</v>
          </cell>
        </row>
        <row r="119">
          <cell r="I119" t="str">
            <v>ISBRE</v>
          </cell>
          <cell r="J119">
            <v>18851500.09</v>
          </cell>
          <cell r="K119">
            <v>46845937.260000005</v>
          </cell>
          <cell r="L119">
            <v>0</v>
          </cell>
        </row>
        <row r="120">
          <cell r="I120" t="str">
            <v>ITAU UNIBANCO</v>
          </cell>
          <cell r="J120">
            <v>181518384.11000001</v>
          </cell>
          <cell r="K120">
            <v>942492451.93999994</v>
          </cell>
          <cell r="L120">
            <v>11953346.25</v>
          </cell>
        </row>
        <row r="121">
          <cell r="I121" t="str">
            <v>ITAUSAINDL</v>
          </cell>
          <cell r="J121">
            <v>21948948.780000001</v>
          </cell>
          <cell r="K121">
            <v>53054338.660000004</v>
          </cell>
          <cell r="L121">
            <v>2191027.92</v>
          </cell>
        </row>
        <row r="122">
          <cell r="I122" t="str">
            <v>JOHNSON</v>
          </cell>
          <cell r="J122">
            <v>78137200.969999999</v>
          </cell>
          <cell r="K122">
            <v>55591181.580000006</v>
          </cell>
          <cell r="L122">
            <v>26332422.699999999</v>
          </cell>
        </row>
        <row r="123">
          <cell r="I123" t="str">
            <v>JUSPREV</v>
          </cell>
          <cell r="J123">
            <v>19198234.870000001</v>
          </cell>
          <cell r="K123">
            <v>1722986.69</v>
          </cell>
          <cell r="L123">
            <v>7783326.5999999996</v>
          </cell>
        </row>
        <row r="124">
          <cell r="I124" t="str">
            <v>KPMG PREV</v>
          </cell>
          <cell r="J124">
            <v>33012349.060000002</v>
          </cell>
          <cell r="K124">
            <v>20443411.289999999</v>
          </cell>
          <cell r="L124">
            <v>4572200.6900000004</v>
          </cell>
        </row>
        <row r="125">
          <cell r="I125" t="str">
            <v>LILLYPREV</v>
          </cell>
          <cell r="J125">
            <v>6650689.8100000005</v>
          </cell>
          <cell r="K125">
            <v>8268574.8399999999</v>
          </cell>
          <cell r="L125">
            <v>262984.99</v>
          </cell>
        </row>
        <row r="126">
          <cell r="I126" t="str">
            <v>MAIS FUTURO</v>
          </cell>
          <cell r="J126">
            <v>5390118.4399999995</v>
          </cell>
          <cell r="K126">
            <v>1653677.03</v>
          </cell>
          <cell r="L126">
            <v>5179773.62</v>
          </cell>
        </row>
        <row r="127">
          <cell r="I127" t="str">
            <v>MAIS VIDA PREV</v>
          </cell>
          <cell r="J127">
            <v>17514475.41</v>
          </cell>
          <cell r="K127">
            <v>12672626.140000001</v>
          </cell>
          <cell r="L127">
            <v>699645.37</v>
          </cell>
        </row>
        <row r="128">
          <cell r="I128" t="str">
            <v>MAPPIN</v>
          </cell>
          <cell r="J128">
            <v>0</v>
          </cell>
          <cell r="K128">
            <v>0</v>
          </cell>
          <cell r="L128">
            <v>0</v>
          </cell>
        </row>
        <row r="129">
          <cell r="I129" t="str">
            <v>MARCOPREV</v>
          </cell>
          <cell r="J129">
            <v>6479367.5500000007</v>
          </cell>
          <cell r="K129">
            <v>14172068.67</v>
          </cell>
          <cell r="L129">
            <v>1353329.37</v>
          </cell>
        </row>
        <row r="130">
          <cell r="I130" t="str">
            <v>MAUA PREV</v>
          </cell>
          <cell r="J130">
            <v>11229521.380000001</v>
          </cell>
          <cell r="K130">
            <v>12786358.710000001</v>
          </cell>
          <cell r="L130">
            <v>2138109.25</v>
          </cell>
        </row>
        <row r="131">
          <cell r="I131" t="str">
            <v>MBPREV</v>
          </cell>
          <cell r="J131">
            <v>21664350.370000001</v>
          </cell>
          <cell r="K131">
            <v>34106882.530000001</v>
          </cell>
          <cell r="L131">
            <v>1536169.96</v>
          </cell>
        </row>
        <row r="132">
          <cell r="I132" t="str">
            <v>MERCERPREV</v>
          </cell>
          <cell r="J132">
            <v>21839305.5</v>
          </cell>
          <cell r="K132">
            <v>5216047.58</v>
          </cell>
          <cell r="L132">
            <v>6200717.0199999996</v>
          </cell>
        </row>
        <row r="133">
          <cell r="I133" t="str">
            <v>METRUS</v>
          </cell>
          <cell r="J133">
            <v>44006434.350000001</v>
          </cell>
          <cell r="K133">
            <v>109064484.86</v>
          </cell>
          <cell r="L133">
            <v>45141042.909999996</v>
          </cell>
        </row>
        <row r="134">
          <cell r="I134" t="str">
            <v>MM PREV</v>
          </cell>
          <cell r="J134">
            <v>1994803.5899999999</v>
          </cell>
          <cell r="K134">
            <v>427050.1</v>
          </cell>
          <cell r="L134">
            <v>343566.98</v>
          </cell>
        </row>
        <row r="135">
          <cell r="I135" t="str">
            <v>MONGERAL</v>
          </cell>
          <cell r="J135">
            <v>13282719.539999999</v>
          </cell>
          <cell r="K135">
            <v>1479063.14</v>
          </cell>
          <cell r="L135">
            <v>2882824.52</v>
          </cell>
        </row>
        <row r="136">
          <cell r="I136" t="str">
            <v>MSD PREV</v>
          </cell>
          <cell r="J136">
            <v>17482782.010000002</v>
          </cell>
          <cell r="K136">
            <v>9520406.1499999985</v>
          </cell>
          <cell r="L136">
            <v>7681617.7699999996</v>
          </cell>
        </row>
        <row r="137">
          <cell r="I137" t="str">
            <v>MULTIBRA</v>
          </cell>
          <cell r="J137">
            <v>176184110.39999998</v>
          </cell>
          <cell r="K137">
            <v>291634563.24000001</v>
          </cell>
          <cell r="L137">
            <v>108367237.03</v>
          </cell>
        </row>
        <row r="138">
          <cell r="I138" t="str">
            <v>MULTIBRA INSTITUIDOR</v>
          </cell>
          <cell r="J138">
            <v>145523.57</v>
          </cell>
          <cell r="K138">
            <v>9662.76</v>
          </cell>
          <cell r="L138">
            <v>143181.95000000001</v>
          </cell>
        </row>
        <row r="139">
          <cell r="I139" t="str">
            <v>MULTICOOP</v>
          </cell>
          <cell r="J139">
            <v>14143994.73</v>
          </cell>
          <cell r="K139">
            <v>30463929.100000001</v>
          </cell>
          <cell r="L139">
            <v>7493728.7300000004</v>
          </cell>
        </row>
        <row r="140">
          <cell r="I140" t="str">
            <v>MULTIPENSIONS</v>
          </cell>
          <cell r="J140">
            <v>105681541.88</v>
          </cell>
          <cell r="K140">
            <v>90589204.719999999</v>
          </cell>
          <cell r="L140">
            <v>41384411.149999999</v>
          </cell>
        </row>
        <row r="141">
          <cell r="I141" t="str">
            <v>MULTIPLA</v>
          </cell>
          <cell r="J141">
            <v>46416521.879999995</v>
          </cell>
          <cell r="K141">
            <v>54383328.040000007</v>
          </cell>
          <cell r="L141">
            <v>9969805.4199999999</v>
          </cell>
        </row>
        <row r="142">
          <cell r="I142" t="str">
            <v>MULTIPREV</v>
          </cell>
          <cell r="J142">
            <v>317711225.41999996</v>
          </cell>
          <cell r="K142">
            <v>165958290.19999999</v>
          </cell>
          <cell r="L142">
            <v>83199281.930000007</v>
          </cell>
        </row>
        <row r="143">
          <cell r="I143" t="str">
            <v>MÚTUOPREV</v>
          </cell>
          <cell r="J143">
            <v>8649468.3900000006</v>
          </cell>
          <cell r="K143">
            <v>6424334.2000000002</v>
          </cell>
          <cell r="L143">
            <v>1603174.34</v>
          </cell>
        </row>
        <row r="144">
          <cell r="I144" t="str">
            <v>NÉOS</v>
          </cell>
          <cell r="J144">
            <v>75756658.909999996</v>
          </cell>
          <cell r="K144">
            <v>137256361.81999999</v>
          </cell>
          <cell r="L144">
            <v>18818485.449999999</v>
          </cell>
        </row>
        <row r="145">
          <cell r="I145" t="str">
            <v>NUCLEOS</v>
          </cell>
          <cell r="J145">
            <v>72235141.24000001</v>
          </cell>
          <cell r="K145">
            <v>126642356.90000001</v>
          </cell>
          <cell r="L145">
            <v>826062.67</v>
          </cell>
        </row>
        <row r="146">
          <cell r="I146" t="str">
            <v>OABPREV-GO</v>
          </cell>
          <cell r="J146">
            <v>5832277.71</v>
          </cell>
          <cell r="K146">
            <v>1898393.85</v>
          </cell>
          <cell r="L146">
            <v>3084482.27</v>
          </cell>
        </row>
        <row r="147">
          <cell r="I147" t="str">
            <v>OABPREV-MG</v>
          </cell>
          <cell r="J147">
            <v>15532540.07</v>
          </cell>
          <cell r="K147">
            <v>1767846.6</v>
          </cell>
          <cell r="L147">
            <v>7689913.3600000003</v>
          </cell>
        </row>
        <row r="148">
          <cell r="I148" t="str">
            <v>OABPREVNORDESTE</v>
          </cell>
          <cell r="J148">
            <v>153418.1</v>
          </cell>
          <cell r="K148">
            <v>976366.72</v>
          </cell>
          <cell r="L148">
            <v>153013.79</v>
          </cell>
        </row>
        <row r="149">
          <cell r="I149" t="str">
            <v>OABPREV-PR</v>
          </cell>
          <cell r="J149">
            <v>0</v>
          </cell>
          <cell r="K149">
            <v>3453141.99</v>
          </cell>
          <cell r="L149">
            <v>16877455.239999998</v>
          </cell>
        </row>
        <row r="150">
          <cell r="I150" t="str">
            <v>OABPREV-RJ</v>
          </cell>
          <cell r="J150">
            <v>909334.64</v>
          </cell>
          <cell r="K150">
            <v>1678268.12</v>
          </cell>
          <cell r="L150">
            <v>7731653.3799999999</v>
          </cell>
        </row>
        <row r="151">
          <cell r="I151" t="str">
            <v>OABPREV-RS</v>
          </cell>
          <cell r="J151">
            <v>8647020.6899999995</v>
          </cell>
          <cell r="K151">
            <v>1019333.6</v>
          </cell>
          <cell r="L151">
            <v>4604481.95</v>
          </cell>
        </row>
        <row r="152">
          <cell r="I152" t="str">
            <v>OABPREV-SC</v>
          </cell>
          <cell r="J152">
            <v>10717674.609999999</v>
          </cell>
          <cell r="K152">
            <v>1674753.43</v>
          </cell>
          <cell r="L152">
            <v>7353302.7000000002</v>
          </cell>
        </row>
        <row r="153">
          <cell r="I153" t="str">
            <v>OABPREV-SP</v>
          </cell>
          <cell r="J153">
            <v>44653477.409999996</v>
          </cell>
          <cell r="K153">
            <v>9470418.5700000003</v>
          </cell>
          <cell r="L153">
            <v>39526467.990000002</v>
          </cell>
        </row>
        <row r="154">
          <cell r="I154" t="str">
            <v>ORIUS</v>
          </cell>
          <cell r="J154">
            <v>269901.71999999997</v>
          </cell>
          <cell r="K154">
            <v>732532.5</v>
          </cell>
          <cell r="L154">
            <v>2456.91</v>
          </cell>
        </row>
        <row r="155">
          <cell r="I155" t="str">
            <v>P&amp;G PREV</v>
          </cell>
          <cell r="J155">
            <v>18444225.93</v>
          </cell>
          <cell r="K155">
            <v>28460629.09</v>
          </cell>
          <cell r="L155">
            <v>6173116.8899999997</v>
          </cell>
        </row>
        <row r="156">
          <cell r="I156" t="str">
            <v>PETROS</v>
          </cell>
          <cell r="J156">
            <v>4337464976.9699993</v>
          </cell>
          <cell r="K156">
            <v>5893792439.8599997</v>
          </cell>
          <cell r="L156">
            <v>308653972.22000003</v>
          </cell>
        </row>
        <row r="157">
          <cell r="I157" t="str">
            <v>PFIZER PREV</v>
          </cell>
          <cell r="J157">
            <v>11743943.67</v>
          </cell>
          <cell r="K157">
            <v>11800400.889999999</v>
          </cell>
          <cell r="L157">
            <v>2559369.17</v>
          </cell>
        </row>
        <row r="158">
          <cell r="I158" t="str">
            <v>PLANEJAR</v>
          </cell>
          <cell r="J158">
            <v>17986405.380000003</v>
          </cell>
          <cell r="K158">
            <v>21279138.079999998</v>
          </cell>
          <cell r="L158">
            <v>1837837.07</v>
          </cell>
        </row>
        <row r="159">
          <cell r="I159" t="str">
            <v>PORTOPREV</v>
          </cell>
          <cell r="J159">
            <v>46405096.200000003</v>
          </cell>
          <cell r="K159">
            <v>10234067.99</v>
          </cell>
          <cell r="L159">
            <v>6080683.5199999996</v>
          </cell>
        </row>
        <row r="160">
          <cell r="I160" t="str">
            <v>PORTUS</v>
          </cell>
          <cell r="J160">
            <v>63874948.770000003</v>
          </cell>
          <cell r="K160">
            <v>130683919.40000001</v>
          </cell>
          <cell r="L160">
            <v>785094.74</v>
          </cell>
        </row>
        <row r="161">
          <cell r="I161" t="str">
            <v>POSTALIS</v>
          </cell>
          <cell r="J161">
            <v>705047447.93000007</v>
          </cell>
          <cell r="K161">
            <v>601527011.85000002</v>
          </cell>
          <cell r="L161">
            <v>51082898.960000001</v>
          </cell>
        </row>
        <row r="162">
          <cell r="I162" t="str">
            <v>POUPREV</v>
          </cell>
          <cell r="J162">
            <v>18158948.41</v>
          </cell>
          <cell r="K162">
            <v>14103425.15</v>
          </cell>
          <cell r="L162">
            <v>5656722.9100000001</v>
          </cell>
        </row>
        <row r="163">
          <cell r="I163" t="str">
            <v>PRECE</v>
          </cell>
          <cell r="J163">
            <v>32058686.599999998</v>
          </cell>
          <cell r="K163">
            <v>124680915.16000001</v>
          </cell>
          <cell r="L163">
            <v>33929015.719999999</v>
          </cell>
        </row>
        <row r="164">
          <cell r="I164" t="str">
            <v>PREV PEPSICO</v>
          </cell>
          <cell r="J164">
            <v>18582749.890000001</v>
          </cell>
          <cell r="K164">
            <v>5939332.7000000002</v>
          </cell>
          <cell r="L164">
            <v>11833820.029999999</v>
          </cell>
        </row>
        <row r="165">
          <cell r="I165" t="str">
            <v>PREVBEP</v>
          </cell>
          <cell r="J165">
            <v>320026.5</v>
          </cell>
          <cell r="K165">
            <v>3476877.83</v>
          </cell>
          <cell r="L165">
            <v>0</v>
          </cell>
        </row>
        <row r="166">
          <cell r="I166" t="str">
            <v>PREVCOM-BRC</v>
          </cell>
          <cell r="J166">
            <v>8998863.0999999996</v>
          </cell>
          <cell r="K166">
            <v>0</v>
          </cell>
          <cell r="L166">
            <v>0</v>
          </cell>
        </row>
        <row r="167">
          <cell r="I167" t="str">
            <v>PREVCOM-MG</v>
          </cell>
          <cell r="J167">
            <v>27990470.25</v>
          </cell>
          <cell r="K167">
            <v>57565.02</v>
          </cell>
          <cell r="L167">
            <v>78017.41</v>
          </cell>
        </row>
        <row r="168">
          <cell r="I168" t="str">
            <v>PREVCUMMINS</v>
          </cell>
          <cell r="J168">
            <v>12492662.939999999</v>
          </cell>
          <cell r="K168">
            <v>9058842.2699999996</v>
          </cell>
          <cell r="L168">
            <v>3993606.7</v>
          </cell>
        </row>
        <row r="169">
          <cell r="I169" t="str">
            <v>PREVDATA</v>
          </cell>
          <cell r="J169">
            <v>43464308.219999999</v>
          </cell>
          <cell r="K169">
            <v>68417197.340000004</v>
          </cell>
          <cell r="L169">
            <v>1156641.83</v>
          </cell>
        </row>
        <row r="170">
          <cell r="I170" t="str">
            <v>PREVDOW</v>
          </cell>
          <cell r="J170">
            <v>24190759.84</v>
          </cell>
          <cell r="K170">
            <v>56500768.82</v>
          </cell>
          <cell r="L170">
            <v>2985945.78</v>
          </cell>
        </row>
        <row r="171">
          <cell r="I171" t="str">
            <v>PREVEME</v>
          </cell>
          <cell r="J171">
            <v>0</v>
          </cell>
          <cell r="K171">
            <v>33865510.770000003</v>
          </cell>
          <cell r="L171">
            <v>0</v>
          </cell>
        </row>
        <row r="172">
          <cell r="I172" t="str">
            <v>PREVEME II</v>
          </cell>
          <cell r="J172">
            <v>22213840.77</v>
          </cell>
          <cell r="K172">
            <v>4775215.9000000004</v>
          </cell>
          <cell r="L172">
            <v>7397026.7800000003</v>
          </cell>
        </row>
        <row r="173">
          <cell r="I173" t="str">
            <v>PREVES</v>
          </cell>
          <cell r="J173">
            <v>7874222.4000000004</v>
          </cell>
          <cell r="K173">
            <v>178855.73</v>
          </cell>
          <cell r="L173">
            <v>675580.35</v>
          </cell>
        </row>
        <row r="174">
          <cell r="I174" t="str">
            <v>PREVHAB</v>
          </cell>
          <cell r="J174">
            <v>1039067.82</v>
          </cell>
          <cell r="K174">
            <v>30851987.020000003</v>
          </cell>
          <cell r="L174">
            <v>330600.23</v>
          </cell>
        </row>
        <row r="175">
          <cell r="I175" t="str">
            <v>PREVI NOVARTIS</v>
          </cell>
          <cell r="J175">
            <v>15559760.449999999</v>
          </cell>
          <cell r="K175">
            <v>34341528.030000001</v>
          </cell>
          <cell r="L175">
            <v>3650772.39</v>
          </cell>
        </row>
        <row r="176">
          <cell r="I176" t="str">
            <v>PREVI/BB</v>
          </cell>
          <cell r="J176">
            <v>1931966821.3000002</v>
          </cell>
          <cell r="K176">
            <v>8534710792.79</v>
          </cell>
          <cell r="L176">
            <v>126899775.20999999</v>
          </cell>
        </row>
        <row r="177">
          <cell r="I177" t="str">
            <v>PREVI-BANERJ</v>
          </cell>
          <cell r="J177">
            <v>0</v>
          </cell>
          <cell r="K177">
            <v>0</v>
          </cell>
          <cell r="L177">
            <v>0</v>
          </cell>
        </row>
        <row r="178">
          <cell r="I178" t="str">
            <v>PREVIBAYER</v>
          </cell>
          <cell r="J178">
            <v>62593450.710000008</v>
          </cell>
          <cell r="K178">
            <v>74969053.339999989</v>
          </cell>
          <cell r="L178">
            <v>11167061.869999999</v>
          </cell>
        </row>
        <row r="179">
          <cell r="I179" t="str">
            <v>PREVIBOSCH</v>
          </cell>
          <cell r="J179">
            <v>12361283.48</v>
          </cell>
          <cell r="K179">
            <v>33980784.07</v>
          </cell>
          <cell r="L179">
            <v>0</v>
          </cell>
        </row>
        <row r="180">
          <cell r="I180" t="str">
            <v>PREVICAT</v>
          </cell>
          <cell r="J180">
            <v>10231432.699999999</v>
          </cell>
          <cell r="K180">
            <v>49365324.210000001</v>
          </cell>
          <cell r="L180">
            <v>164855.01999999999</v>
          </cell>
        </row>
        <row r="181">
          <cell r="I181" t="str">
            <v>PREVICEL</v>
          </cell>
          <cell r="J181">
            <v>8559108.1799999997</v>
          </cell>
          <cell r="K181">
            <v>6547495.9800000004</v>
          </cell>
          <cell r="L181">
            <v>731179.3</v>
          </cell>
        </row>
        <row r="182">
          <cell r="I182" t="str">
            <v>PREVICOKE</v>
          </cell>
          <cell r="J182">
            <v>17260340.549999997</v>
          </cell>
          <cell r="K182">
            <v>17976168.02</v>
          </cell>
          <cell r="L182">
            <v>3479695.79</v>
          </cell>
        </row>
        <row r="183">
          <cell r="I183" t="str">
            <v>PREVIDÊNCIA USIMINAS</v>
          </cell>
          <cell r="J183">
            <v>47130692.299999997</v>
          </cell>
          <cell r="K183">
            <v>394325100.56999999</v>
          </cell>
          <cell r="L183">
            <v>20816887.210000001</v>
          </cell>
        </row>
        <row r="184">
          <cell r="I184" t="str">
            <v>PREVIDEXXONMOBIL</v>
          </cell>
          <cell r="J184">
            <v>16252080.68</v>
          </cell>
          <cell r="K184">
            <v>11720300.890000001</v>
          </cell>
          <cell r="L184">
            <v>0</v>
          </cell>
        </row>
        <row r="185">
          <cell r="I185" t="str">
            <v>PREVIG</v>
          </cell>
          <cell r="J185">
            <v>52015099.780000001</v>
          </cell>
          <cell r="K185">
            <v>107308992.53</v>
          </cell>
          <cell r="L185">
            <v>8131548.75</v>
          </cell>
        </row>
        <row r="186">
          <cell r="I186" t="str">
            <v>PREVI-GM</v>
          </cell>
          <cell r="J186">
            <v>41978646.149999999</v>
          </cell>
          <cell r="K186">
            <v>148438634.66</v>
          </cell>
          <cell r="L186">
            <v>11618317.609999999</v>
          </cell>
        </row>
        <row r="187">
          <cell r="I187" t="str">
            <v>PREVIHONDA</v>
          </cell>
          <cell r="J187">
            <v>5483070</v>
          </cell>
          <cell r="K187">
            <v>5399264.8200000003</v>
          </cell>
          <cell r="L187">
            <v>78523.850000000006</v>
          </cell>
        </row>
        <row r="188">
          <cell r="I188" t="str">
            <v>PREVIK</v>
          </cell>
          <cell r="J188">
            <v>22320</v>
          </cell>
          <cell r="K188">
            <v>0</v>
          </cell>
          <cell r="L188">
            <v>0</v>
          </cell>
        </row>
        <row r="189">
          <cell r="I189" t="str">
            <v>PREVIM</v>
          </cell>
          <cell r="J189">
            <v>11511269.43</v>
          </cell>
          <cell r="K189">
            <v>20387757.079999998</v>
          </cell>
          <cell r="L189">
            <v>959598.71</v>
          </cell>
        </row>
        <row r="190">
          <cell r="I190" t="str">
            <v>PREVINDUS</v>
          </cell>
          <cell r="J190">
            <v>24351390.93</v>
          </cell>
          <cell r="K190">
            <v>24112940.620000001</v>
          </cell>
          <cell r="L190">
            <v>8469752.7300000004</v>
          </cell>
        </row>
        <row r="191">
          <cell r="I191" t="str">
            <v>PREVINOR</v>
          </cell>
          <cell r="J191">
            <v>389752.87</v>
          </cell>
          <cell r="K191">
            <v>0</v>
          </cell>
          <cell r="L191">
            <v>0</v>
          </cell>
        </row>
        <row r="192">
          <cell r="I192" t="str">
            <v>PREVINORTE</v>
          </cell>
          <cell r="J192">
            <v>35149114.329999998</v>
          </cell>
          <cell r="K192">
            <v>195018351.09</v>
          </cell>
          <cell r="L192">
            <v>29560167.109999999</v>
          </cell>
        </row>
        <row r="193">
          <cell r="I193" t="str">
            <v>PREVIP</v>
          </cell>
          <cell r="J193">
            <v>10907137.129999999</v>
          </cell>
          <cell r="K193">
            <v>14362815.17</v>
          </cell>
          <cell r="L193">
            <v>1985281.56</v>
          </cell>
        </row>
        <row r="194">
          <cell r="I194" t="str">
            <v>PREVIPLAN</v>
          </cell>
          <cell r="J194">
            <v>10845672.120000001</v>
          </cell>
          <cell r="K194">
            <v>18481016.82</v>
          </cell>
          <cell r="L194">
            <v>620208.48</v>
          </cell>
        </row>
        <row r="195">
          <cell r="I195" t="str">
            <v>PREVIRB</v>
          </cell>
          <cell r="J195">
            <v>8637542.1400000006</v>
          </cell>
          <cell r="K195">
            <v>81585865.569999993</v>
          </cell>
          <cell r="L195">
            <v>574707.48</v>
          </cell>
        </row>
        <row r="196">
          <cell r="I196" t="str">
            <v>PREVISC</v>
          </cell>
          <cell r="J196">
            <v>40970151.189999998</v>
          </cell>
          <cell r="K196">
            <v>64109801.650000006</v>
          </cell>
          <cell r="L196">
            <v>13422423.08</v>
          </cell>
        </row>
        <row r="197">
          <cell r="I197" t="str">
            <v>PREVISCANIA</v>
          </cell>
          <cell r="J197">
            <v>4993566.3600000003</v>
          </cell>
          <cell r="K197">
            <v>18149340.27</v>
          </cell>
          <cell r="L197">
            <v>0</v>
          </cell>
        </row>
        <row r="198">
          <cell r="I198" t="str">
            <v>PREVI-SIEMENS</v>
          </cell>
          <cell r="J198">
            <v>33470544.630000003</v>
          </cell>
          <cell r="K198">
            <v>40442831.840000004</v>
          </cell>
          <cell r="L198">
            <v>1656570.73</v>
          </cell>
        </row>
        <row r="199">
          <cell r="I199" t="str">
            <v>PREVISTIHL</v>
          </cell>
          <cell r="J199">
            <v>6270525.5999999996</v>
          </cell>
          <cell r="K199">
            <v>4613061.13</v>
          </cell>
          <cell r="L199">
            <v>65813.98</v>
          </cell>
        </row>
        <row r="200">
          <cell r="I200" t="str">
            <v>PREVNORDESTE</v>
          </cell>
          <cell r="J200">
            <v>16396887.039999999</v>
          </cell>
          <cell r="K200">
            <v>24230.61</v>
          </cell>
          <cell r="L200">
            <v>122571.59</v>
          </cell>
        </row>
        <row r="201">
          <cell r="I201" t="str">
            <v>PREVSAN</v>
          </cell>
          <cell r="J201">
            <v>28376180.990000002</v>
          </cell>
          <cell r="K201">
            <v>45671883.009999998</v>
          </cell>
          <cell r="L201">
            <v>1337784.47</v>
          </cell>
        </row>
        <row r="202">
          <cell r="I202" t="str">
            <v>PREVSOMPO</v>
          </cell>
          <cell r="J202">
            <v>3456274.83</v>
          </cell>
          <cell r="K202">
            <v>16777030.609999999</v>
          </cell>
          <cell r="L202">
            <v>1652517.42</v>
          </cell>
        </row>
        <row r="203">
          <cell r="I203" t="str">
            <v>PREVUNIAO</v>
          </cell>
          <cell r="J203">
            <v>17615816.539999999</v>
          </cell>
          <cell r="K203">
            <v>54920798.950000003</v>
          </cell>
          <cell r="L203">
            <v>3222945.75</v>
          </cell>
        </row>
        <row r="204">
          <cell r="I204" t="str">
            <v>PREVUNISUL</v>
          </cell>
          <cell r="J204">
            <v>700869.6</v>
          </cell>
          <cell r="K204">
            <v>5452627.7400000002</v>
          </cell>
          <cell r="L204">
            <v>700921.94</v>
          </cell>
        </row>
        <row r="205">
          <cell r="I205" t="str">
            <v>PRHOSPER</v>
          </cell>
          <cell r="J205">
            <v>12305428.82</v>
          </cell>
          <cell r="K205">
            <v>51996888.130000003</v>
          </cell>
          <cell r="L205">
            <v>9087470.3499999996</v>
          </cell>
        </row>
        <row r="206">
          <cell r="I206" t="str">
            <v>PROMON</v>
          </cell>
          <cell r="J206">
            <v>7991727.7000000011</v>
          </cell>
          <cell r="K206">
            <v>50067207.509999998</v>
          </cell>
          <cell r="L206">
            <v>4883420.1900000004</v>
          </cell>
        </row>
        <row r="207">
          <cell r="I207" t="str">
            <v>PSS</v>
          </cell>
          <cell r="J207">
            <v>1574922</v>
          </cell>
          <cell r="K207">
            <v>0</v>
          </cell>
          <cell r="L207">
            <v>0</v>
          </cell>
        </row>
        <row r="208">
          <cell r="I208" t="str">
            <v>QUANTA</v>
          </cell>
          <cell r="J208">
            <v>261873713.27000001</v>
          </cell>
          <cell r="K208">
            <v>30371541.640000001</v>
          </cell>
          <cell r="L208">
            <v>155698473.93000001</v>
          </cell>
        </row>
        <row r="209">
          <cell r="I209" t="str">
            <v>RAIZPREV</v>
          </cell>
          <cell r="J209">
            <v>58284683.43</v>
          </cell>
          <cell r="K209">
            <v>6156823.8399999999</v>
          </cell>
          <cell r="L209">
            <v>9386583.7699999996</v>
          </cell>
        </row>
        <row r="210">
          <cell r="I210" t="str">
            <v>RANDONPREV</v>
          </cell>
          <cell r="J210">
            <v>15411007.52</v>
          </cell>
          <cell r="K210">
            <v>15083923.619999999</v>
          </cell>
          <cell r="L210">
            <v>1933666.91</v>
          </cell>
        </row>
        <row r="211">
          <cell r="I211" t="str">
            <v>RBS PREV</v>
          </cell>
          <cell r="J211">
            <v>3148334.3600000003</v>
          </cell>
          <cell r="K211">
            <v>5232508.97</v>
          </cell>
          <cell r="L211">
            <v>2273850.7799999998</v>
          </cell>
        </row>
        <row r="212">
          <cell r="I212" t="str">
            <v>REAL GRANDEZA</v>
          </cell>
          <cell r="J212">
            <v>85473926.629999995</v>
          </cell>
          <cell r="K212">
            <v>805113360.67999995</v>
          </cell>
          <cell r="L212">
            <v>2354131.81</v>
          </cell>
        </row>
        <row r="213">
          <cell r="I213" t="str">
            <v>RECKITTPREV</v>
          </cell>
          <cell r="J213">
            <v>8137090.2199999997</v>
          </cell>
          <cell r="K213">
            <v>2142962.3199999998</v>
          </cell>
          <cell r="L213">
            <v>2859658.06</v>
          </cell>
        </row>
        <row r="214">
          <cell r="I214" t="str">
            <v>REFER</v>
          </cell>
          <cell r="J214">
            <v>16279253.719999999</v>
          </cell>
          <cell r="K214">
            <v>328574513.54000002</v>
          </cell>
          <cell r="L214">
            <v>4852881.7</v>
          </cell>
        </row>
        <row r="215">
          <cell r="I215" t="str">
            <v>REGIUS</v>
          </cell>
          <cell r="J215">
            <v>87732173.719999999</v>
          </cell>
          <cell r="K215">
            <v>133505780.48999999</v>
          </cell>
          <cell r="L215">
            <v>2520888.91</v>
          </cell>
        </row>
        <row r="216">
          <cell r="I216" t="str">
            <v>RJPREV</v>
          </cell>
          <cell r="J216">
            <v>28970942.82</v>
          </cell>
          <cell r="K216">
            <v>121940.33</v>
          </cell>
          <cell r="L216">
            <v>162702.69</v>
          </cell>
        </row>
        <row r="217">
          <cell r="I217" t="str">
            <v>ROCHEPREV</v>
          </cell>
          <cell r="J217">
            <v>8727692.2100000009</v>
          </cell>
          <cell r="K217">
            <v>2932902</v>
          </cell>
          <cell r="L217">
            <v>576192.13</v>
          </cell>
        </row>
        <row r="218">
          <cell r="I218" t="str">
            <v>RS-PREV</v>
          </cell>
          <cell r="J218">
            <v>21773787.93</v>
          </cell>
          <cell r="K218">
            <v>0</v>
          </cell>
          <cell r="L218">
            <v>132754.57</v>
          </cell>
        </row>
        <row r="219">
          <cell r="I219" t="str">
            <v>RUMOS</v>
          </cell>
          <cell r="J219">
            <v>45689588.739999995</v>
          </cell>
          <cell r="K219">
            <v>32081684.460000001</v>
          </cell>
          <cell r="L219">
            <v>2245761.91</v>
          </cell>
        </row>
        <row r="220">
          <cell r="I220" t="str">
            <v>SABESPREV</v>
          </cell>
          <cell r="J220">
            <v>66521759.769999996</v>
          </cell>
          <cell r="K220">
            <v>136266166.06</v>
          </cell>
          <cell r="L220">
            <v>15956591.98</v>
          </cell>
        </row>
        <row r="221">
          <cell r="I221" t="str">
            <v>SANTANDERPREVI</v>
          </cell>
          <cell r="J221">
            <v>100303508.03</v>
          </cell>
          <cell r="K221">
            <v>106015006.64</v>
          </cell>
          <cell r="L221">
            <v>47597547.780000001</v>
          </cell>
        </row>
        <row r="222">
          <cell r="I222" t="str">
            <v>SAO BERNARDO</v>
          </cell>
          <cell r="J222">
            <v>41278144.870000005</v>
          </cell>
          <cell r="K222">
            <v>32168983.789999999</v>
          </cell>
          <cell r="L222">
            <v>7185842.7199999997</v>
          </cell>
        </row>
        <row r="223">
          <cell r="I223" t="str">
            <v>SAO FRANCISCO</v>
          </cell>
          <cell r="J223">
            <v>27965887.57</v>
          </cell>
          <cell r="K223">
            <v>31986921.140000001</v>
          </cell>
          <cell r="L223">
            <v>4577431.9000000004</v>
          </cell>
        </row>
        <row r="224">
          <cell r="I224" t="str">
            <v>SAO RAFAEL</v>
          </cell>
          <cell r="J224">
            <v>3486144.95</v>
          </cell>
          <cell r="K224">
            <v>30505480.859999999</v>
          </cell>
          <cell r="L224">
            <v>508168.97</v>
          </cell>
        </row>
        <row r="225">
          <cell r="I225" t="str">
            <v>SARAH PREVIDÊNCIA</v>
          </cell>
          <cell r="J225">
            <v>55581685.480000004</v>
          </cell>
          <cell r="K225">
            <v>36141057.850000001</v>
          </cell>
          <cell r="L225">
            <v>1285865.3400000001</v>
          </cell>
        </row>
        <row r="226">
          <cell r="I226" t="str">
            <v>SBOTPREV</v>
          </cell>
          <cell r="J226">
            <v>3205559.64</v>
          </cell>
          <cell r="K226">
            <v>246643.97</v>
          </cell>
          <cell r="L226">
            <v>2504237.86</v>
          </cell>
        </row>
        <row r="227">
          <cell r="I227" t="str">
            <v>SCPREV</v>
          </cell>
          <cell r="J227">
            <v>34399593.82</v>
          </cell>
          <cell r="K227">
            <v>881612.86</v>
          </cell>
          <cell r="L227">
            <v>840048.69</v>
          </cell>
        </row>
        <row r="228">
          <cell r="I228" t="str">
            <v>SEBRAE PREVIDENCIA</v>
          </cell>
          <cell r="J228">
            <v>65010378</v>
          </cell>
          <cell r="K228">
            <v>19905509.780000001</v>
          </cell>
          <cell r="L228">
            <v>13486228.18</v>
          </cell>
        </row>
        <row r="229">
          <cell r="I229" t="str">
            <v>SERGUS</v>
          </cell>
          <cell r="J229">
            <v>10596209.939999999</v>
          </cell>
          <cell r="K229">
            <v>35398232.880000003</v>
          </cell>
          <cell r="L229">
            <v>304834.46000000002</v>
          </cell>
        </row>
        <row r="230">
          <cell r="I230" t="str">
            <v>SERPROS</v>
          </cell>
          <cell r="J230">
            <v>128254241.90000001</v>
          </cell>
          <cell r="K230">
            <v>193197739.20999998</v>
          </cell>
          <cell r="L230">
            <v>6827193.5499999998</v>
          </cell>
        </row>
        <row r="231">
          <cell r="I231" t="str">
            <v>SIAS</v>
          </cell>
          <cell r="J231">
            <v>5610641.5499999998</v>
          </cell>
          <cell r="K231">
            <v>11858416.82</v>
          </cell>
          <cell r="L231">
            <v>733197.82</v>
          </cell>
        </row>
        <row r="232">
          <cell r="I232" t="str">
            <v>SICOOB PREVI</v>
          </cell>
          <cell r="J232">
            <v>169183218.34999999</v>
          </cell>
          <cell r="K232">
            <v>2990667.69</v>
          </cell>
          <cell r="L232">
            <v>113658491.68000001</v>
          </cell>
        </row>
        <row r="233">
          <cell r="I233" t="str">
            <v>SILIUS</v>
          </cell>
          <cell r="J233">
            <v>5020563.3900000006</v>
          </cell>
          <cell r="K233">
            <v>5579313.6900000004</v>
          </cell>
          <cell r="L233">
            <v>0</v>
          </cell>
        </row>
        <row r="234">
          <cell r="I234" t="str">
            <v>SISTEL</v>
          </cell>
          <cell r="J234">
            <v>71471282.159999996</v>
          </cell>
          <cell r="K234">
            <v>713772758.03999996</v>
          </cell>
          <cell r="L234">
            <v>19561213.899999999</v>
          </cell>
        </row>
        <row r="235">
          <cell r="I235" t="str">
            <v>SOMUPP</v>
          </cell>
          <cell r="J235">
            <v>0</v>
          </cell>
          <cell r="K235">
            <v>10696178.58</v>
          </cell>
          <cell r="L235">
            <v>0</v>
          </cell>
        </row>
        <row r="236">
          <cell r="I236" t="str">
            <v>SP-PREVCOM</v>
          </cell>
          <cell r="J236">
            <v>198897081.46000001</v>
          </cell>
          <cell r="K236">
            <v>27316369.199999999</v>
          </cell>
          <cell r="L236">
            <v>25776903.66</v>
          </cell>
        </row>
        <row r="237">
          <cell r="I237" t="str">
            <v>SUL PREVIDÊNCIA</v>
          </cell>
          <cell r="J237">
            <v>1474225.9400000002</v>
          </cell>
          <cell r="K237">
            <v>6014866.5300000003</v>
          </cell>
          <cell r="L237">
            <v>829083.7</v>
          </cell>
        </row>
        <row r="238">
          <cell r="I238" t="str">
            <v>SUPRE</v>
          </cell>
          <cell r="J238">
            <v>1240581.92</v>
          </cell>
          <cell r="K238">
            <v>9563734.0499999989</v>
          </cell>
          <cell r="L238">
            <v>5236067.03</v>
          </cell>
        </row>
        <row r="239">
          <cell r="I239" t="str">
            <v>SUPREV</v>
          </cell>
          <cell r="J239">
            <v>10085671.190000001</v>
          </cell>
          <cell r="K239">
            <v>19807842.629999999</v>
          </cell>
          <cell r="L239">
            <v>1171561.8600000001</v>
          </cell>
        </row>
        <row r="240">
          <cell r="I240" t="str">
            <v>SYNGENTA PREVI</v>
          </cell>
          <cell r="J240">
            <v>56822711.329999998</v>
          </cell>
          <cell r="K240">
            <v>19553283.170000002</v>
          </cell>
          <cell r="L240">
            <v>29398588.859999999</v>
          </cell>
        </row>
        <row r="241">
          <cell r="I241" t="str">
            <v>TECHNOS</v>
          </cell>
          <cell r="J241">
            <v>0</v>
          </cell>
          <cell r="K241">
            <v>0</v>
          </cell>
          <cell r="L241">
            <v>273852.43</v>
          </cell>
        </row>
        <row r="242">
          <cell r="I242" t="str">
            <v>TELOS</v>
          </cell>
          <cell r="J242">
            <v>42916110.730000004</v>
          </cell>
          <cell r="K242">
            <v>343489386.56</v>
          </cell>
          <cell r="L242">
            <v>18402273.32</v>
          </cell>
        </row>
        <row r="243">
          <cell r="I243" t="str">
            <v>TETRA PAK PREV</v>
          </cell>
          <cell r="J243">
            <v>11361365.369999999</v>
          </cell>
          <cell r="K243">
            <v>4900420.57</v>
          </cell>
          <cell r="L243">
            <v>211567.97</v>
          </cell>
        </row>
        <row r="244">
          <cell r="I244" t="str">
            <v>TEXPREV</v>
          </cell>
          <cell r="J244">
            <v>4394570.34</v>
          </cell>
          <cell r="K244">
            <v>2296535.66</v>
          </cell>
          <cell r="L244">
            <v>0</v>
          </cell>
        </row>
        <row r="245">
          <cell r="I245" t="str">
            <v>TOYOTA PREVI</v>
          </cell>
          <cell r="J245">
            <v>10718261.23</v>
          </cell>
          <cell r="K245">
            <v>3915191.09</v>
          </cell>
          <cell r="L245">
            <v>2473674.39</v>
          </cell>
        </row>
        <row r="246">
          <cell r="I246" t="str">
            <v>TRAMONTINAPREV</v>
          </cell>
          <cell r="J246">
            <v>7750294.4000000004</v>
          </cell>
          <cell r="K246">
            <v>4644776.8600000003</v>
          </cell>
          <cell r="L246">
            <v>68.180000000000007</v>
          </cell>
        </row>
        <row r="247">
          <cell r="I247" t="str">
            <v>UASPREV</v>
          </cell>
          <cell r="J247">
            <v>0</v>
          </cell>
          <cell r="K247">
            <v>0</v>
          </cell>
          <cell r="L247">
            <v>27407.29</v>
          </cell>
        </row>
        <row r="248">
          <cell r="I248" t="str">
            <v>ULTRAPREV</v>
          </cell>
          <cell r="J248">
            <v>34029160.160000004</v>
          </cell>
          <cell r="K248">
            <v>23451367.580000002</v>
          </cell>
          <cell r="L248">
            <v>20458770.620000001</v>
          </cell>
        </row>
        <row r="249">
          <cell r="I249" t="str">
            <v>UNILEVERPREV</v>
          </cell>
          <cell r="J249">
            <v>38222318.399999999</v>
          </cell>
          <cell r="K249">
            <v>97581414.180000007</v>
          </cell>
          <cell r="L249">
            <v>2388110.1</v>
          </cell>
        </row>
        <row r="250">
          <cell r="I250" t="str">
            <v>UNIPREVI</v>
          </cell>
          <cell r="J250">
            <v>322154.15000000002</v>
          </cell>
          <cell r="K250">
            <v>806325.63</v>
          </cell>
          <cell r="L250">
            <v>0</v>
          </cell>
        </row>
        <row r="251">
          <cell r="I251" t="str">
            <v>UNISYS-PREVI</v>
          </cell>
          <cell r="J251">
            <v>4648024.51</v>
          </cell>
          <cell r="K251">
            <v>9998513.9800000004</v>
          </cell>
          <cell r="L251">
            <v>4123624.54</v>
          </cell>
        </row>
        <row r="252">
          <cell r="I252" t="str">
            <v>VALIA</v>
          </cell>
          <cell r="J252">
            <v>364388718.58000004</v>
          </cell>
          <cell r="K252">
            <v>837373681.15999997</v>
          </cell>
          <cell r="L252">
            <v>25837525.390000001</v>
          </cell>
        </row>
        <row r="253">
          <cell r="I253" t="str">
            <v>VALUE PREV</v>
          </cell>
          <cell r="J253">
            <v>14496683.920000002</v>
          </cell>
          <cell r="K253">
            <v>32647372.619999997</v>
          </cell>
          <cell r="L253">
            <v>4975427.7300000004</v>
          </cell>
        </row>
        <row r="254">
          <cell r="I254" t="str">
            <v>VBPP</v>
          </cell>
          <cell r="J254">
            <v>1900513.94</v>
          </cell>
          <cell r="K254">
            <v>5180416.04</v>
          </cell>
          <cell r="L254">
            <v>140909.43</v>
          </cell>
        </row>
        <row r="255">
          <cell r="I255" t="str">
            <v>VEXTY</v>
          </cell>
          <cell r="J255">
            <v>144891644.86000001</v>
          </cell>
          <cell r="K255">
            <v>79612173.469999999</v>
          </cell>
          <cell r="L255">
            <v>46104637.840000004</v>
          </cell>
        </row>
        <row r="256">
          <cell r="I256" t="str">
            <v>VIKINGPREV</v>
          </cell>
          <cell r="J256">
            <v>20634220.899999999</v>
          </cell>
          <cell r="K256">
            <v>15188018.780000001</v>
          </cell>
          <cell r="L256">
            <v>3530751.36</v>
          </cell>
        </row>
        <row r="257">
          <cell r="I257" t="str">
            <v>VISÃO PREV</v>
          </cell>
          <cell r="J257">
            <v>99865987.140000001</v>
          </cell>
          <cell r="K257">
            <v>194275855.67999998</v>
          </cell>
          <cell r="L257">
            <v>25127308.48</v>
          </cell>
        </row>
        <row r="258">
          <cell r="I258" t="str">
            <v>VIVA</v>
          </cell>
          <cell r="J258">
            <v>15367974.950000001</v>
          </cell>
          <cell r="K258">
            <v>83949046.129999995</v>
          </cell>
          <cell r="L258">
            <v>38541242.759999998</v>
          </cell>
        </row>
        <row r="259">
          <cell r="I259" t="str">
            <v>VOITH PREV</v>
          </cell>
          <cell r="J259">
            <v>6348167.7599999998</v>
          </cell>
          <cell r="K259">
            <v>11777635.57</v>
          </cell>
          <cell r="L259">
            <v>304162.65000000002</v>
          </cell>
        </row>
        <row r="260">
          <cell r="I260" t="str">
            <v>VWPP</v>
          </cell>
          <cell r="J260">
            <v>43808019.340000004</v>
          </cell>
          <cell r="K260">
            <v>60893111.579999998</v>
          </cell>
          <cell r="L260">
            <v>29870817.210000001</v>
          </cell>
        </row>
        <row r="261">
          <cell r="I261" t="str">
            <v>WEG</v>
          </cell>
          <cell r="J261">
            <v>69965395.400000006</v>
          </cell>
          <cell r="K261">
            <v>32339667.199999999</v>
          </cell>
          <cell r="L261">
            <v>8075550.1200000001</v>
          </cell>
        </row>
        <row r="262">
          <cell r="I262" t="str">
            <v>Total Geral</v>
          </cell>
          <cell r="J262">
            <v>19820204935.139999</v>
          </cell>
          <cell r="K262">
            <v>40302905090.820007</v>
          </cell>
          <cell r="L262">
            <v>3314263431.79</v>
          </cell>
        </row>
      </sheetData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lanilha1"/>
      <sheetName val="Consolidados - Comparativo"/>
    </sheetNames>
    <sheetDataSet>
      <sheetData sheetId="0">
        <row r="4">
          <cell r="A4" t="str">
            <v>Rótulos de Linha</v>
          </cell>
          <cell r="B4" t="str">
            <v>ATIVO</v>
          </cell>
        </row>
        <row r="5">
          <cell r="A5" t="str">
            <v>PREVI/BB</v>
          </cell>
          <cell r="B5">
            <v>279809292549.10999</v>
          </cell>
        </row>
        <row r="6">
          <cell r="A6" t="str">
            <v>PETROS</v>
          </cell>
          <cell r="B6">
            <v>132814454135.19</v>
          </cell>
        </row>
        <row r="7">
          <cell r="A7" t="str">
            <v>FUNCEF</v>
          </cell>
          <cell r="B7">
            <v>118048435893.8</v>
          </cell>
        </row>
        <row r="8">
          <cell r="A8" t="str">
            <v>FUNCESP</v>
          </cell>
          <cell r="B8">
            <v>48743140957.269997</v>
          </cell>
        </row>
        <row r="9">
          <cell r="A9" t="str">
            <v>ITAU UNIBANCO</v>
          </cell>
          <cell r="B9">
            <v>33319243587.32</v>
          </cell>
        </row>
        <row r="10">
          <cell r="A10" t="str">
            <v>VALIA</v>
          </cell>
          <cell r="B10">
            <v>30759261638.740002</v>
          </cell>
        </row>
        <row r="11">
          <cell r="A11" t="str">
            <v>BANESPREV</v>
          </cell>
          <cell r="B11">
            <v>28600180056.02</v>
          </cell>
        </row>
        <row r="12">
          <cell r="A12" t="str">
            <v>SISTEL</v>
          </cell>
          <cell r="B12">
            <v>22933286353.950001</v>
          </cell>
        </row>
        <row r="13">
          <cell r="A13" t="str">
            <v>FORLUZ</v>
          </cell>
          <cell r="B13">
            <v>21394610302.959999</v>
          </cell>
        </row>
        <row r="14">
          <cell r="A14" t="str">
            <v>POSTALIS</v>
          </cell>
          <cell r="B14">
            <v>20932176165.32</v>
          </cell>
        </row>
        <row r="15">
          <cell r="A15" t="str">
            <v>REAL GRANDEZA</v>
          </cell>
          <cell r="B15">
            <v>18662874999.259998</v>
          </cell>
        </row>
        <row r="16">
          <cell r="A16" t="str">
            <v>FAPES</v>
          </cell>
          <cell r="B16">
            <v>16522477485.450001</v>
          </cell>
        </row>
        <row r="17">
          <cell r="A17" t="str">
            <v>FUNDACAO COPEL</v>
          </cell>
          <cell r="B17">
            <v>14651953436.969999</v>
          </cell>
        </row>
        <row r="18">
          <cell r="A18" t="str">
            <v>FATL</v>
          </cell>
          <cell r="B18">
            <v>13320395095.15</v>
          </cell>
        </row>
        <row r="19">
          <cell r="A19" t="str">
            <v>FACHESF</v>
          </cell>
          <cell r="B19">
            <v>12241785065.870001</v>
          </cell>
        </row>
        <row r="20">
          <cell r="A20" t="str">
            <v>MULTIPREV</v>
          </cell>
          <cell r="B20">
            <v>11865503064.82</v>
          </cell>
        </row>
        <row r="21">
          <cell r="A21" t="str">
            <v>ECONOMUS</v>
          </cell>
          <cell r="B21">
            <v>11471865376.469999</v>
          </cell>
        </row>
        <row r="22">
          <cell r="A22" t="str">
            <v>CERES</v>
          </cell>
          <cell r="B22">
            <v>11311230918.549999</v>
          </cell>
        </row>
        <row r="23">
          <cell r="A23" t="str">
            <v>PREVIDÊNCIA USIMINAS</v>
          </cell>
          <cell r="B23">
            <v>10606783993.73</v>
          </cell>
        </row>
        <row r="24">
          <cell r="A24" t="str">
            <v>TELOS</v>
          </cell>
          <cell r="B24">
            <v>10358683902.219999</v>
          </cell>
        </row>
        <row r="25">
          <cell r="A25" t="str">
            <v>FUNPRESP-EXE</v>
          </cell>
          <cell r="B25">
            <v>10209053212.709999</v>
          </cell>
        </row>
        <row r="26">
          <cell r="A26" t="str">
            <v>REFER</v>
          </cell>
          <cell r="B26">
            <v>10089457038.389999</v>
          </cell>
        </row>
        <row r="27">
          <cell r="A27" t="str">
            <v>MULTIBRA</v>
          </cell>
          <cell r="B27">
            <v>9938135224.3500004</v>
          </cell>
        </row>
        <row r="28">
          <cell r="A28" t="str">
            <v>BB PREVIDENCIA</v>
          </cell>
          <cell r="B28">
            <v>9096813732.7399998</v>
          </cell>
        </row>
        <row r="29">
          <cell r="A29" t="str">
            <v>VISÃO PREV</v>
          </cell>
          <cell r="B29">
            <v>8419732620.3800001</v>
          </cell>
        </row>
        <row r="30">
          <cell r="A30" t="str">
            <v>SERPROS</v>
          </cell>
          <cell r="B30">
            <v>8414249151.8400002</v>
          </cell>
        </row>
        <row r="31">
          <cell r="A31" t="str">
            <v>FUNBEP</v>
          </cell>
          <cell r="B31">
            <v>7439794572.5</v>
          </cell>
        </row>
        <row r="32">
          <cell r="A32" t="str">
            <v>CAPEF</v>
          </cell>
          <cell r="B32">
            <v>6975101291.1999998</v>
          </cell>
        </row>
        <row r="33">
          <cell r="A33" t="str">
            <v>BANRISUL/FBSS</v>
          </cell>
          <cell r="B33">
            <v>6898911892.0799999</v>
          </cell>
        </row>
        <row r="34">
          <cell r="A34" t="str">
            <v>CENTRUS</v>
          </cell>
          <cell r="B34">
            <v>6715308276.2700005</v>
          </cell>
        </row>
        <row r="35">
          <cell r="A35" t="str">
            <v>QUANTA</v>
          </cell>
          <cell r="B35">
            <v>6585138190.9200001</v>
          </cell>
        </row>
        <row r="36">
          <cell r="A36" t="str">
            <v>FAMILIA PREVIDENCIA</v>
          </cell>
          <cell r="B36">
            <v>6530543839.6700001</v>
          </cell>
        </row>
        <row r="37">
          <cell r="A37" t="str">
            <v>FIBRA</v>
          </cell>
          <cell r="B37">
            <v>6473777685.9200001</v>
          </cell>
        </row>
        <row r="38">
          <cell r="A38" t="str">
            <v>CBS</v>
          </cell>
          <cell r="B38">
            <v>6420271469.1099997</v>
          </cell>
        </row>
        <row r="39">
          <cell r="A39" t="str">
            <v>IBM</v>
          </cell>
          <cell r="B39">
            <v>6297923544.8100004</v>
          </cell>
        </row>
        <row r="40">
          <cell r="A40" t="str">
            <v>ELETROS</v>
          </cell>
          <cell r="B40">
            <v>5658415930.9799995</v>
          </cell>
        </row>
        <row r="41">
          <cell r="A41" t="str">
            <v>PREVI-GM</v>
          </cell>
          <cell r="B41">
            <v>5336106552.6700001</v>
          </cell>
        </row>
        <row r="42">
          <cell r="A42" t="str">
            <v>SANTANDERPREVI</v>
          </cell>
          <cell r="B42">
            <v>5045849200.6099997</v>
          </cell>
        </row>
        <row r="43">
          <cell r="A43" t="str">
            <v>EMBRAER PREV</v>
          </cell>
          <cell r="B43">
            <v>4961785624.5699997</v>
          </cell>
        </row>
        <row r="44">
          <cell r="A44" t="str">
            <v>FUNDAÇÃO LIBERTAS</v>
          </cell>
          <cell r="B44">
            <v>4803776649.6999998</v>
          </cell>
        </row>
        <row r="45">
          <cell r="A45" t="str">
            <v>IFM</v>
          </cell>
          <cell r="B45">
            <v>4746810758.3000002</v>
          </cell>
        </row>
        <row r="46">
          <cell r="A46" t="str">
            <v>CELOS</v>
          </cell>
          <cell r="B46">
            <v>4722218145.4499998</v>
          </cell>
        </row>
        <row r="47">
          <cell r="A47" t="str">
            <v>BRF PREVIDÊNCIA</v>
          </cell>
          <cell r="B47">
            <v>4703839020.6999998</v>
          </cell>
        </row>
        <row r="48">
          <cell r="A48" t="str">
            <v>GERDAU</v>
          </cell>
          <cell r="B48">
            <v>4667835224.4200001</v>
          </cell>
        </row>
        <row r="49">
          <cell r="A49" t="str">
            <v>VEXTY</v>
          </cell>
          <cell r="B49">
            <v>4611755243.0100002</v>
          </cell>
        </row>
        <row r="50">
          <cell r="A50" t="str">
            <v>PREVINORTE</v>
          </cell>
          <cell r="B50">
            <v>4579283415.6599998</v>
          </cell>
        </row>
        <row r="51">
          <cell r="A51" t="str">
            <v>SABESPREV</v>
          </cell>
          <cell r="B51">
            <v>4502645865.6700001</v>
          </cell>
        </row>
        <row r="52">
          <cell r="A52" t="str">
            <v>NUCLEOS</v>
          </cell>
          <cell r="B52">
            <v>4483721023.3699999</v>
          </cell>
        </row>
        <row r="53">
          <cell r="A53" t="str">
            <v>MULTIPENSIONS</v>
          </cell>
          <cell r="B53">
            <v>4475130469.3900003</v>
          </cell>
        </row>
        <row r="54">
          <cell r="A54" t="str">
            <v>CITIPREVI</v>
          </cell>
          <cell r="B54">
            <v>4446620039.1000004</v>
          </cell>
        </row>
        <row r="55">
          <cell r="A55" t="str">
            <v>INFRAPREV</v>
          </cell>
          <cell r="B55">
            <v>4353879969.1400003</v>
          </cell>
        </row>
        <row r="56">
          <cell r="A56" t="str">
            <v>FUNSSEST</v>
          </cell>
          <cell r="B56">
            <v>4143085642.8800001</v>
          </cell>
        </row>
        <row r="57">
          <cell r="A57" t="str">
            <v>UNILEVERPREV</v>
          </cell>
          <cell r="B57">
            <v>4119784344.4299998</v>
          </cell>
        </row>
        <row r="58">
          <cell r="A58" t="str">
            <v>METRUS</v>
          </cell>
          <cell r="B58">
            <v>4052478044.8699999</v>
          </cell>
        </row>
        <row r="59">
          <cell r="A59" t="str">
            <v>FUNEPP</v>
          </cell>
          <cell r="B59">
            <v>4045467164.3400002</v>
          </cell>
        </row>
        <row r="60">
          <cell r="A60" t="str">
            <v>REGIUS</v>
          </cell>
          <cell r="B60">
            <v>3942295401.4899998</v>
          </cell>
        </row>
        <row r="61">
          <cell r="A61" t="str">
            <v>NÉOS</v>
          </cell>
          <cell r="B61">
            <v>3845387024.0100002</v>
          </cell>
        </row>
        <row r="62">
          <cell r="A62" t="str">
            <v>PREVIBAYER</v>
          </cell>
          <cell r="B62">
            <v>3838173131.6199999</v>
          </cell>
        </row>
        <row r="63">
          <cell r="A63" t="str">
            <v>FUNPRESP-JUD</v>
          </cell>
          <cell r="B63">
            <v>3782380460.0599999</v>
          </cell>
        </row>
        <row r="64">
          <cell r="A64" t="str">
            <v>ITAUSAINDL</v>
          </cell>
          <cell r="B64">
            <v>3686401072.1999998</v>
          </cell>
        </row>
        <row r="65">
          <cell r="A65" t="str">
            <v>SP-PREVCOM</v>
          </cell>
          <cell r="B65">
            <v>3662135295.4400001</v>
          </cell>
        </row>
        <row r="66">
          <cell r="A66" t="str">
            <v>ELOS</v>
          </cell>
          <cell r="B66">
            <v>3600294039.1399999</v>
          </cell>
        </row>
        <row r="67">
          <cell r="A67" t="str">
            <v>VWPP</v>
          </cell>
          <cell r="B67">
            <v>3584377708.75</v>
          </cell>
        </row>
        <row r="68">
          <cell r="A68" t="str">
            <v>BRASLIGHT</v>
          </cell>
          <cell r="B68">
            <v>3533334977.2199998</v>
          </cell>
        </row>
        <row r="69">
          <cell r="A69" t="str">
            <v>ICATUFMP</v>
          </cell>
          <cell r="B69">
            <v>3303483824.7199998</v>
          </cell>
        </row>
        <row r="70">
          <cell r="A70" t="str">
            <v>SARAH PREVIDÊNCIA</v>
          </cell>
          <cell r="B70">
            <v>3209990974.27</v>
          </cell>
        </row>
        <row r="71">
          <cell r="A71" t="str">
            <v>PREVIG</v>
          </cell>
          <cell r="B71">
            <v>3206794490.27</v>
          </cell>
        </row>
        <row r="72">
          <cell r="A72" t="str">
            <v>EQTPREV</v>
          </cell>
          <cell r="B72">
            <v>3068572931.0300002</v>
          </cell>
        </row>
        <row r="73">
          <cell r="A73" t="str">
            <v>VIVA</v>
          </cell>
          <cell r="B73">
            <v>3060807438.9400001</v>
          </cell>
        </row>
        <row r="74">
          <cell r="A74" t="str">
            <v>PREVIRB</v>
          </cell>
          <cell r="B74">
            <v>3037903160.3800001</v>
          </cell>
        </row>
        <row r="75">
          <cell r="A75" t="str">
            <v>FUSESC</v>
          </cell>
          <cell r="B75">
            <v>3035748114.1100001</v>
          </cell>
        </row>
        <row r="76">
          <cell r="A76" t="str">
            <v>CIBRIUS</v>
          </cell>
          <cell r="B76">
            <v>3000626144.6199999</v>
          </cell>
        </row>
        <row r="77">
          <cell r="A77" t="str">
            <v>FUSAN</v>
          </cell>
          <cell r="B77">
            <v>2892083461.25</v>
          </cell>
        </row>
        <row r="78">
          <cell r="A78" t="str">
            <v>MULTIPLA</v>
          </cell>
          <cell r="B78">
            <v>2822047655.1100001</v>
          </cell>
        </row>
        <row r="79">
          <cell r="A79" t="str">
            <v>SICOOB PREVI</v>
          </cell>
          <cell r="B79">
            <v>2742978930.3299999</v>
          </cell>
        </row>
        <row r="80">
          <cell r="A80" t="str">
            <v>PREVDOW</v>
          </cell>
          <cell r="B80">
            <v>2699679983.21</v>
          </cell>
        </row>
        <row r="81">
          <cell r="A81" t="str">
            <v>INSTITUTO AMBEV</v>
          </cell>
          <cell r="B81">
            <v>2624183169.6399999</v>
          </cell>
        </row>
        <row r="82">
          <cell r="A82" t="str">
            <v>ENERPREV</v>
          </cell>
          <cell r="B82">
            <v>2618393833.29</v>
          </cell>
        </row>
        <row r="83">
          <cell r="A83" t="str">
            <v>FUNDACAO CORSAN</v>
          </cell>
          <cell r="B83">
            <v>2520661618.0599999</v>
          </cell>
        </row>
        <row r="84">
          <cell r="A84" t="str">
            <v>JOHNSON</v>
          </cell>
          <cell r="B84">
            <v>2500486303.25</v>
          </cell>
        </row>
        <row r="85">
          <cell r="A85" t="str">
            <v>MULTICOOP</v>
          </cell>
          <cell r="B85">
            <v>2483585629.5799999</v>
          </cell>
        </row>
        <row r="86">
          <cell r="A86" t="str">
            <v>GEBSA-PREV</v>
          </cell>
          <cell r="B86">
            <v>2396584897.7399998</v>
          </cell>
        </row>
        <row r="87">
          <cell r="A87" t="str">
            <v>BANDEPREV</v>
          </cell>
          <cell r="B87">
            <v>2363710603.0599999</v>
          </cell>
        </row>
        <row r="88">
          <cell r="A88" t="str">
            <v>BANESES</v>
          </cell>
          <cell r="B88">
            <v>2342457747.8699999</v>
          </cell>
        </row>
        <row r="89">
          <cell r="A89" t="str">
            <v>PRECE</v>
          </cell>
          <cell r="B89">
            <v>2303660023.0100002</v>
          </cell>
        </row>
        <row r="90">
          <cell r="A90" t="str">
            <v>PREVI-SIEMENS</v>
          </cell>
          <cell r="B90">
            <v>2212471869.02</v>
          </cell>
        </row>
        <row r="91">
          <cell r="A91" t="str">
            <v>WEG</v>
          </cell>
          <cell r="B91">
            <v>2203810814.1100001</v>
          </cell>
        </row>
        <row r="92">
          <cell r="A92" t="str">
            <v>FIPECQ</v>
          </cell>
          <cell r="B92">
            <v>2195327991.6100001</v>
          </cell>
        </row>
        <row r="93">
          <cell r="A93" t="str">
            <v>FUNSEJEM</v>
          </cell>
          <cell r="B93">
            <v>2172503959.9899998</v>
          </cell>
        </row>
        <row r="94">
          <cell r="A94" t="str">
            <v>PREVDATA</v>
          </cell>
          <cell r="B94">
            <v>2139804630.0699999</v>
          </cell>
        </row>
        <row r="95">
          <cell r="A95" t="str">
            <v>BASF PC</v>
          </cell>
          <cell r="B95">
            <v>2075243707.4200001</v>
          </cell>
        </row>
        <row r="96">
          <cell r="A96" t="str">
            <v>E-INVEST</v>
          </cell>
          <cell r="B96">
            <v>1991808232.53</v>
          </cell>
        </row>
        <row r="97">
          <cell r="A97" t="str">
            <v>FASC</v>
          </cell>
          <cell r="B97">
            <v>1983897285.74</v>
          </cell>
        </row>
        <row r="98">
          <cell r="A98" t="str">
            <v>PREVISC</v>
          </cell>
          <cell r="B98">
            <v>1960140679.4100001</v>
          </cell>
        </row>
        <row r="99">
          <cell r="A99" t="str">
            <v>CARGILLPREV</v>
          </cell>
          <cell r="B99">
            <v>1954508660.52</v>
          </cell>
        </row>
        <row r="100">
          <cell r="A100" t="str">
            <v>PROMON</v>
          </cell>
          <cell r="B100">
            <v>1923808171.0799999</v>
          </cell>
        </row>
        <row r="101">
          <cell r="A101" t="str">
            <v>ENERGISAPREV</v>
          </cell>
          <cell r="B101">
            <v>1920673226.96</v>
          </cell>
        </row>
        <row r="102">
          <cell r="A102" t="str">
            <v>SYNGENTA PREVI</v>
          </cell>
          <cell r="B102">
            <v>1861347048.51</v>
          </cell>
        </row>
        <row r="103">
          <cell r="A103" t="str">
            <v>VALUE PREV</v>
          </cell>
          <cell r="B103">
            <v>1793400424.1600001</v>
          </cell>
        </row>
        <row r="104">
          <cell r="A104" t="str">
            <v>ACEPREV</v>
          </cell>
          <cell r="B104">
            <v>1736422099.4300001</v>
          </cell>
        </row>
        <row r="105">
          <cell r="A105" t="str">
            <v>PORTUS</v>
          </cell>
          <cell r="B105">
            <v>1717622777.46</v>
          </cell>
        </row>
        <row r="106">
          <cell r="A106" t="str">
            <v>PREVUNIAO</v>
          </cell>
          <cell r="B106">
            <v>1715857947.0799999</v>
          </cell>
        </row>
        <row r="107">
          <cell r="A107" t="str">
            <v>SAO BERNARDO</v>
          </cell>
          <cell r="B107">
            <v>1685616758.3900001</v>
          </cell>
        </row>
        <row r="108">
          <cell r="A108" t="str">
            <v>IAJA</v>
          </cell>
          <cell r="B108">
            <v>1679293203.1300001</v>
          </cell>
        </row>
        <row r="109">
          <cell r="A109" t="str">
            <v>PRHOSPER</v>
          </cell>
          <cell r="B109">
            <v>1676945697.0699999</v>
          </cell>
        </row>
        <row r="110">
          <cell r="A110" t="str">
            <v>RUMOS</v>
          </cell>
          <cell r="B110">
            <v>1599949170.8699999</v>
          </cell>
        </row>
        <row r="111">
          <cell r="A111" t="str">
            <v>FAELCE</v>
          </cell>
          <cell r="B111">
            <v>1587878281.73</v>
          </cell>
        </row>
        <row r="112">
          <cell r="A112" t="str">
            <v>BRASILETROS</v>
          </cell>
          <cell r="B112">
            <v>1541213229.3800001</v>
          </cell>
        </row>
        <row r="113">
          <cell r="A113" t="str">
            <v>FUNDIAGUA</v>
          </cell>
          <cell r="B113">
            <v>1503633225.79</v>
          </cell>
        </row>
        <row r="114">
          <cell r="A114" t="str">
            <v>FACEB</v>
          </cell>
          <cell r="B114">
            <v>1493346030.51</v>
          </cell>
        </row>
        <row r="115">
          <cell r="A115" t="str">
            <v>ISBRE</v>
          </cell>
          <cell r="B115">
            <v>1477340172.9000001</v>
          </cell>
        </row>
        <row r="116">
          <cell r="A116" t="str">
            <v>SEBRAE PREVIDENCIA</v>
          </cell>
          <cell r="B116">
            <v>1464376017.1800001</v>
          </cell>
        </row>
        <row r="117">
          <cell r="A117" t="str">
            <v>OABPREV-SP</v>
          </cell>
          <cell r="B117">
            <v>1462845861.78</v>
          </cell>
        </row>
        <row r="118">
          <cell r="A118" t="str">
            <v>PREVSAN</v>
          </cell>
          <cell r="B118">
            <v>1443063001.4100001</v>
          </cell>
        </row>
        <row r="119">
          <cell r="A119" t="str">
            <v>COMSHELL</v>
          </cell>
          <cell r="B119">
            <v>1433209951.5899999</v>
          </cell>
        </row>
        <row r="120">
          <cell r="A120" t="str">
            <v>PREVI NOVARTIS</v>
          </cell>
          <cell r="B120">
            <v>1389809821.04</v>
          </cell>
        </row>
        <row r="121">
          <cell r="A121" t="str">
            <v>COMPESAPREV</v>
          </cell>
          <cell r="B121">
            <v>1326647510.22</v>
          </cell>
        </row>
        <row r="122">
          <cell r="A122" t="str">
            <v>MBPREV</v>
          </cell>
          <cell r="B122">
            <v>1305825391.29</v>
          </cell>
        </row>
        <row r="123">
          <cell r="A123" t="str">
            <v>ULTRAPREV</v>
          </cell>
          <cell r="B123">
            <v>1241475309.8</v>
          </cell>
        </row>
        <row r="124">
          <cell r="A124" t="str">
            <v>PREVIBOSCH</v>
          </cell>
          <cell r="B124">
            <v>1220289482.3900001</v>
          </cell>
        </row>
        <row r="125">
          <cell r="A125" t="str">
            <v>DESBAN</v>
          </cell>
          <cell r="B125">
            <v>1210331394.8599999</v>
          </cell>
        </row>
        <row r="126">
          <cell r="A126" t="str">
            <v>FUNDAMBRAS</v>
          </cell>
          <cell r="B126">
            <v>1197784737.96</v>
          </cell>
        </row>
        <row r="127">
          <cell r="A127" t="str">
            <v>PLANEJAR</v>
          </cell>
          <cell r="B127">
            <v>1183525603.3399999</v>
          </cell>
        </row>
        <row r="128">
          <cell r="A128" t="str">
            <v>VIKINGPREV</v>
          </cell>
          <cell r="B128">
            <v>1161157450.54</v>
          </cell>
        </row>
        <row r="129">
          <cell r="A129" t="str">
            <v>SAO FRANCISCO</v>
          </cell>
          <cell r="B129">
            <v>1151076475.22</v>
          </cell>
        </row>
        <row r="130">
          <cell r="A130" t="str">
            <v>PREVICAT</v>
          </cell>
          <cell r="B130">
            <v>1143634753.0599999</v>
          </cell>
        </row>
        <row r="131">
          <cell r="A131" t="str">
            <v>FABASA</v>
          </cell>
          <cell r="B131">
            <v>1136148226.8800001</v>
          </cell>
        </row>
        <row r="132">
          <cell r="A132" t="str">
            <v>SAO RAFAEL</v>
          </cell>
          <cell r="B132">
            <v>1109974280.55</v>
          </cell>
        </row>
        <row r="133">
          <cell r="A133" t="str">
            <v>AGROS</v>
          </cell>
          <cell r="B133">
            <v>1092576121.6500001</v>
          </cell>
        </row>
        <row r="134">
          <cell r="A134" t="str">
            <v>SERGUS</v>
          </cell>
          <cell r="B134">
            <v>1081079753.49</v>
          </cell>
        </row>
        <row r="135">
          <cell r="A135" t="str">
            <v>BASES</v>
          </cell>
          <cell r="B135">
            <v>1007005884.8200001</v>
          </cell>
        </row>
        <row r="136">
          <cell r="A136" t="str">
            <v>RAIZPREV</v>
          </cell>
          <cell r="B136">
            <v>997627178.96000004</v>
          </cell>
        </row>
        <row r="137">
          <cell r="A137" t="str">
            <v>PORTOPREV</v>
          </cell>
          <cell r="B137">
            <v>995783933.69000006</v>
          </cell>
        </row>
        <row r="138">
          <cell r="A138" t="str">
            <v>CYAMPREV</v>
          </cell>
          <cell r="B138">
            <v>994381447.83000004</v>
          </cell>
        </row>
        <row r="139">
          <cell r="A139" t="str">
            <v>PREVEME</v>
          </cell>
          <cell r="B139">
            <v>980295906.23000002</v>
          </cell>
        </row>
        <row r="140">
          <cell r="A140" t="str">
            <v>MAIS VIDA PREV</v>
          </cell>
          <cell r="B140">
            <v>976178853.74000001</v>
          </cell>
        </row>
        <row r="141">
          <cell r="A141" t="str">
            <v>INOVAR PREVIDENCIA</v>
          </cell>
          <cell r="B141">
            <v>971383468.78999996</v>
          </cell>
        </row>
        <row r="142">
          <cell r="A142" t="str">
            <v>ECOS</v>
          </cell>
          <cell r="B142">
            <v>961006045.04999995</v>
          </cell>
        </row>
        <row r="143">
          <cell r="A143" t="str">
            <v>PREVICOKE</v>
          </cell>
          <cell r="B143">
            <v>948463942.88999999</v>
          </cell>
        </row>
        <row r="144">
          <cell r="A144" t="str">
            <v>FGV-PREVI</v>
          </cell>
          <cell r="B144">
            <v>913882244.54999995</v>
          </cell>
        </row>
        <row r="145">
          <cell r="A145" t="str">
            <v>PREVIPLAN</v>
          </cell>
          <cell r="B145">
            <v>837810074.89999998</v>
          </cell>
        </row>
        <row r="146">
          <cell r="A146" t="str">
            <v>AERUS</v>
          </cell>
          <cell r="B146">
            <v>812927544.04999995</v>
          </cell>
        </row>
        <row r="147">
          <cell r="A147" t="str">
            <v>ALCOA PREVI</v>
          </cell>
          <cell r="B147">
            <v>800013538.42999995</v>
          </cell>
        </row>
        <row r="148">
          <cell r="A148" t="str">
            <v>PREVIM</v>
          </cell>
          <cell r="B148">
            <v>797667144.57000005</v>
          </cell>
        </row>
        <row r="149">
          <cell r="A149" t="str">
            <v>OABPREV-PR</v>
          </cell>
          <cell r="B149">
            <v>797179379.37</v>
          </cell>
        </row>
        <row r="150">
          <cell r="A150" t="str">
            <v>MSD PREV</v>
          </cell>
          <cell r="B150">
            <v>787070545.00999999</v>
          </cell>
        </row>
        <row r="151">
          <cell r="A151" t="str">
            <v>KPMG PREV</v>
          </cell>
          <cell r="B151">
            <v>765779671.55999994</v>
          </cell>
        </row>
        <row r="152">
          <cell r="A152" t="str">
            <v>FAPERS</v>
          </cell>
          <cell r="B152">
            <v>737584935.16999996</v>
          </cell>
        </row>
        <row r="153">
          <cell r="A153" t="str">
            <v>CAPESESP</v>
          </cell>
          <cell r="B153">
            <v>715581587.78999996</v>
          </cell>
        </row>
        <row r="154">
          <cell r="A154" t="str">
            <v>PFIZER PREV</v>
          </cell>
          <cell r="B154">
            <v>704418946.12</v>
          </cell>
        </row>
        <row r="155">
          <cell r="A155" t="str">
            <v>BUNGEPREV</v>
          </cell>
          <cell r="B155">
            <v>689880967.05999994</v>
          </cell>
        </row>
        <row r="156">
          <cell r="A156" t="str">
            <v>INDUSPREVI</v>
          </cell>
          <cell r="B156">
            <v>675758248.98000002</v>
          </cell>
        </row>
        <row r="157">
          <cell r="A157" t="str">
            <v>POUPREV</v>
          </cell>
          <cell r="B157">
            <v>670063117.79999995</v>
          </cell>
        </row>
        <row r="158">
          <cell r="A158" t="str">
            <v>DERMINAS</v>
          </cell>
          <cell r="B158">
            <v>663720593.46000004</v>
          </cell>
        </row>
        <row r="159">
          <cell r="A159" t="str">
            <v>FUTURA PREV</v>
          </cell>
          <cell r="B159">
            <v>655881414.45000005</v>
          </cell>
        </row>
        <row r="160">
          <cell r="A160" t="str">
            <v>CP PREV</v>
          </cell>
          <cell r="B160">
            <v>644755471.66999996</v>
          </cell>
        </row>
        <row r="161">
          <cell r="A161" t="str">
            <v>PREVINDUS</v>
          </cell>
          <cell r="B161">
            <v>643425208.20000005</v>
          </cell>
        </row>
        <row r="162">
          <cell r="A162" t="str">
            <v>CASFAM</v>
          </cell>
          <cell r="B162">
            <v>628209666.49000001</v>
          </cell>
        </row>
        <row r="163">
          <cell r="A163" t="str">
            <v>CARREFOURPREV</v>
          </cell>
          <cell r="B163">
            <v>624549611.32000005</v>
          </cell>
        </row>
        <row r="164">
          <cell r="A164" t="str">
            <v>BOTICARIO PREV</v>
          </cell>
          <cell r="B164">
            <v>619332585.94000006</v>
          </cell>
        </row>
        <row r="165">
          <cell r="A165" t="str">
            <v>P&amp;G PREV</v>
          </cell>
          <cell r="B165">
            <v>614668362.75999999</v>
          </cell>
        </row>
        <row r="166">
          <cell r="A166" t="str">
            <v>PREVIDEXXONMOBIL</v>
          </cell>
          <cell r="B166">
            <v>595833141.89999998</v>
          </cell>
        </row>
        <row r="167">
          <cell r="A167" t="str">
            <v>PREVHAB</v>
          </cell>
          <cell r="B167">
            <v>584740842.08000004</v>
          </cell>
        </row>
        <row r="168">
          <cell r="A168" t="str">
            <v>JUSPREV</v>
          </cell>
          <cell r="B168">
            <v>578350620.87</v>
          </cell>
        </row>
        <row r="169">
          <cell r="A169" t="str">
            <v>RANDONPREV</v>
          </cell>
          <cell r="B169">
            <v>575173162.59000003</v>
          </cell>
        </row>
        <row r="170">
          <cell r="A170" t="str">
            <v>SUPREV</v>
          </cell>
          <cell r="B170">
            <v>572762373.72000003</v>
          </cell>
        </row>
        <row r="171">
          <cell r="A171" t="str">
            <v>PREV PEPSICO</v>
          </cell>
          <cell r="B171">
            <v>564986994.84000003</v>
          </cell>
        </row>
        <row r="172">
          <cell r="A172" t="str">
            <v>CAPITAL PREV</v>
          </cell>
          <cell r="B172">
            <v>545501781.14999998</v>
          </cell>
        </row>
        <row r="173">
          <cell r="A173" t="str">
            <v>PREVIP</v>
          </cell>
          <cell r="B173">
            <v>544515563.38</v>
          </cell>
        </row>
        <row r="174">
          <cell r="A174" t="str">
            <v>PREVCUMMINS</v>
          </cell>
          <cell r="B174">
            <v>529934426.99000001</v>
          </cell>
        </row>
        <row r="175">
          <cell r="A175" t="str">
            <v>CABEC</v>
          </cell>
          <cell r="B175">
            <v>514156377.55000001</v>
          </cell>
        </row>
        <row r="176">
          <cell r="A176" t="str">
            <v>ALPAPREV</v>
          </cell>
          <cell r="B176">
            <v>509929553.19</v>
          </cell>
        </row>
        <row r="177">
          <cell r="A177" t="str">
            <v>PREVEME II</v>
          </cell>
          <cell r="B177">
            <v>507198960.74000001</v>
          </cell>
        </row>
        <row r="178">
          <cell r="A178" t="str">
            <v>TETRA PAK PREV</v>
          </cell>
          <cell r="B178">
            <v>504062998.42000002</v>
          </cell>
        </row>
        <row r="179">
          <cell r="A179" t="str">
            <v>MARCOPREV</v>
          </cell>
          <cell r="B179">
            <v>497012321</v>
          </cell>
        </row>
        <row r="180">
          <cell r="A180" t="str">
            <v>CIFRAO</v>
          </cell>
          <cell r="B180">
            <v>496336513.80000001</v>
          </cell>
        </row>
        <row r="181">
          <cell r="A181" t="str">
            <v>PREVICEL</v>
          </cell>
          <cell r="B181">
            <v>490840603.18000001</v>
          </cell>
        </row>
        <row r="182">
          <cell r="A182" t="str">
            <v>MAUA PREV</v>
          </cell>
          <cell r="B182">
            <v>482391854.75</v>
          </cell>
        </row>
        <row r="183">
          <cell r="A183" t="str">
            <v>MERCERPREV</v>
          </cell>
          <cell r="B183">
            <v>476056505.10000002</v>
          </cell>
        </row>
        <row r="184">
          <cell r="A184" t="str">
            <v>GASIUS</v>
          </cell>
          <cell r="B184">
            <v>473565670.31</v>
          </cell>
        </row>
        <row r="185">
          <cell r="A185" t="str">
            <v>VOITH PREV</v>
          </cell>
          <cell r="B185">
            <v>449906801.79000002</v>
          </cell>
        </row>
        <row r="186">
          <cell r="A186" t="str">
            <v>PREVISCANIA</v>
          </cell>
          <cell r="B186">
            <v>439772988.13999999</v>
          </cell>
        </row>
        <row r="187">
          <cell r="A187" t="str">
            <v>UNISYS-PREVI</v>
          </cell>
          <cell r="B187">
            <v>409369534.77999997</v>
          </cell>
        </row>
        <row r="188">
          <cell r="A188" t="str">
            <v>AVONPREV</v>
          </cell>
          <cell r="B188">
            <v>406804865.61000001</v>
          </cell>
        </row>
        <row r="189">
          <cell r="A189" t="str">
            <v>LILLYPREV</v>
          </cell>
          <cell r="B189">
            <v>405175183.87</v>
          </cell>
        </row>
        <row r="190">
          <cell r="A190" t="str">
            <v>TOYOTA PREVI</v>
          </cell>
          <cell r="B190">
            <v>402112367.29000002</v>
          </cell>
        </row>
        <row r="191">
          <cell r="A191" t="str">
            <v>PREVI-BANERJ</v>
          </cell>
          <cell r="B191">
            <v>395964974.17000002</v>
          </cell>
        </row>
        <row r="192">
          <cell r="A192" t="str">
            <v>OABPREV-MG</v>
          </cell>
          <cell r="B192">
            <v>393327266.38</v>
          </cell>
        </row>
        <row r="193">
          <cell r="A193" t="str">
            <v>ROCHEPREV</v>
          </cell>
          <cell r="B193">
            <v>383245965.13</v>
          </cell>
        </row>
        <row r="194">
          <cell r="A194" t="str">
            <v>CAGEPREV</v>
          </cell>
          <cell r="B194">
            <v>370666291.07999998</v>
          </cell>
        </row>
        <row r="195">
          <cell r="A195" t="str">
            <v>CASANPREV</v>
          </cell>
          <cell r="B195">
            <v>368787926.44</v>
          </cell>
        </row>
        <row r="196">
          <cell r="A196" t="str">
            <v>DANAPREV</v>
          </cell>
          <cell r="B196">
            <v>352270833.48000002</v>
          </cell>
        </row>
        <row r="197">
          <cell r="A197" t="str">
            <v>SCPREV</v>
          </cell>
          <cell r="B197">
            <v>350071741.5</v>
          </cell>
        </row>
        <row r="198">
          <cell r="A198" t="str">
            <v>FAPECE</v>
          </cell>
          <cell r="B198">
            <v>332791546.55000001</v>
          </cell>
        </row>
        <row r="199">
          <cell r="A199" t="str">
            <v>PREVIHONDA</v>
          </cell>
          <cell r="B199">
            <v>316845512.63</v>
          </cell>
        </row>
        <row r="200">
          <cell r="A200" t="str">
            <v>FUCAP</v>
          </cell>
          <cell r="B200">
            <v>307056668.11000001</v>
          </cell>
        </row>
        <row r="201">
          <cell r="A201" t="str">
            <v>CAPOF</v>
          </cell>
          <cell r="B201">
            <v>306970469.13</v>
          </cell>
        </row>
        <row r="202">
          <cell r="A202" t="str">
            <v>OABPREV-SC</v>
          </cell>
          <cell r="B202">
            <v>304462658.75</v>
          </cell>
        </row>
        <row r="203">
          <cell r="A203" t="str">
            <v>TRAMONTINAPREV</v>
          </cell>
          <cell r="B203">
            <v>301294451.85000002</v>
          </cell>
        </row>
        <row r="204">
          <cell r="A204" t="str">
            <v>RJPREV</v>
          </cell>
          <cell r="B204">
            <v>298572880.05000001</v>
          </cell>
        </row>
        <row r="205">
          <cell r="A205" t="str">
            <v>FUMPRESC</v>
          </cell>
          <cell r="B205">
            <v>293438667.64999998</v>
          </cell>
        </row>
        <row r="206">
          <cell r="A206" t="str">
            <v>CARBOPREV</v>
          </cell>
          <cell r="B206">
            <v>286980761.44</v>
          </cell>
        </row>
        <row r="207">
          <cell r="A207" t="str">
            <v>RBS PREV</v>
          </cell>
          <cell r="B207">
            <v>284456184.00999999</v>
          </cell>
        </row>
        <row r="208">
          <cell r="A208" t="str">
            <v>FUNCASAL</v>
          </cell>
          <cell r="B208">
            <v>284065117.01999998</v>
          </cell>
        </row>
        <row r="209">
          <cell r="A209" t="str">
            <v>ALPHA</v>
          </cell>
          <cell r="B209">
            <v>269234529.86000001</v>
          </cell>
        </row>
        <row r="210">
          <cell r="A210" t="str">
            <v>SOMUPP</v>
          </cell>
          <cell r="B210">
            <v>251268357.65000001</v>
          </cell>
        </row>
        <row r="211">
          <cell r="A211" t="str">
            <v>PREVISTIHL</v>
          </cell>
          <cell r="B211">
            <v>239859827.27000001</v>
          </cell>
        </row>
        <row r="212">
          <cell r="A212" t="str">
            <v>OABPREV-RS</v>
          </cell>
          <cell r="B212">
            <v>220573449.24000001</v>
          </cell>
        </row>
        <row r="213">
          <cell r="A213" t="str">
            <v>PREVCOM-MG</v>
          </cell>
          <cell r="B213">
            <v>206679291.37</v>
          </cell>
        </row>
        <row r="214">
          <cell r="A214" t="str">
            <v>MAIS FUTURO</v>
          </cell>
          <cell r="B214">
            <v>205980193.63</v>
          </cell>
        </row>
        <row r="215">
          <cell r="A215" t="str">
            <v>SIAS</v>
          </cell>
          <cell r="B215">
            <v>205652491.68000001</v>
          </cell>
        </row>
        <row r="216">
          <cell r="A216" t="str">
            <v>SUL PREVIDÊNCIA</v>
          </cell>
          <cell r="B216">
            <v>203408117.13999999</v>
          </cell>
        </row>
        <row r="217">
          <cell r="A217" t="str">
            <v>RECKITTPREV</v>
          </cell>
          <cell r="B217">
            <v>201331577.19</v>
          </cell>
        </row>
        <row r="218">
          <cell r="A218" t="str">
            <v>TEXPREV</v>
          </cell>
          <cell r="B218">
            <v>198371116.78</v>
          </cell>
        </row>
        <row r="219">
          <cell r="A219" t="str">
            <v>GEIPREV</v>
          </cell>
          <cell r="B219">
            <v>189865170.36000001</v>
          </cell>
        </row>
        <row r="220">
          <cell r="A220" t="str">
            <v>DATUSPREV</v>
          </cell>
          <cell r="B220">
            <v>181647032.46000001</v>
          </cell>
        </row>
        <row r="221">
          <cell r="A221" t="str">
            <v>MÚTUOPREV</v>
          </cell>
          <cell r="B221">
            <v>180670316.87</v>
          </cell>
        </row>
        <row r="222">
          <cell r="A222" t="str">
            <v>OABPREV-GO</v>
          </cell>
          <cell r="B222">
            <v>172085928.19999999</v>
          </cell>
        </row>
        <row r="223">
          <cell r="A223" t="str">
            <v>PREVBEP</v>
          </cell>
          <cell r="B223">
            <v>163797169.97999999</v>
          </cell>
        </row>
        <row r="224">
          <cell r="A224" t="str">
            <v>RS-PREV</v>
          </cell>
          <cell r="B224">
            <v>162955462.63</v>
          </cell>
        </row>
        <row r="225">
          <cell r="A225" t="str">
            <v>PREVSOMPO</v>
          </cell>
          <cell r="B225">
            <v>152933287.05000001</v>
          </cell>
        </row>
        <row r="226">
          <cell r="A226" t="str">
            <v>VBPP</v>
          </cell>
          <cell r="B226">
            <v>152696483.81</v>
          </cell>
        </row>
        <row r="227">
          <cell r="A227" t="str">
            <v>MONGERAL</v>
          </cell>
          <cell r="B227">
            <v>148473958.41999999</v>
          </cell>
        </row>
        <row r="228">
          <cell r="A228" t="str">
            <v>ALBAPREV</v>
          </cell>
          <cell r="B228">
            <v>135766113.87</v>
          </cell>
        </row>
        <row r="229">
          <cell r="A229" t="str">
            <v>PREVNORDESTE</v>
          </cell>
          <cell r="B229">
            <v>127873079.55</v>
          </cell>
        </row>
        <row r="230">
          <cell r="A230" t="str">
            <v>PREVUNISUL</v>
          </cell>
          <cell r="B230">
            <v>125435682.72</v>
          </cell>
        </row>
        <row r="231">
          <cell r="A231" t="str">
            <v>PREVES</v>
          </cell>
          <cell r="B231">
            <v>121066466.91</v>
          </cell>
        </row>
        <row r="232">
          <cell r="A232" t="str">
            <v>CAPAF</v>
          </cell>
          <cell r="B232">
            <v>116353232.48999999</v>
          </cell>
        </row>
        <row r="233">
          <cell r="A233" t="str">
            <v>DF-PREVICOM</v>
          </cell>
          <cell r="B233">
            <v>97046998.680000007</v>
          </cell>
        </row>
        <row r="234">
          <cell r="A234" t="str">
            <v>INERGUS</v>
          </cell>
          <cell r="B234">
            <v>96921526.030000001</v>
          </cell>
        </row>
        <row r="235">
          <cell r="A235" t="str">
            <v>SILIUS</v>
          </cell>
          <cell r="B235">
            <v>92256903.129999995</v>
          </cell>
        </row>
        <row r="236">
          <cell r="A236" t="str">
            <v>SBOTPREV</v>
          </cell>
          <cell r="B236">
            <v>91835867.540000007</v>
          </cell>
        </row>
        <row r="237">
          <cell r="A237" t="str">
            <v>ANABBPREV</v>
          </cell>
          <cell r="B237">
            <v>91497175.689999998</v>
          </cell>
        </row>
        <row r="238">
          <cell r="A238" t="str">
            <v>ALPREV</v>
          </cell>
          <cell r="B238">
            <v>88441101.599999994</v>
          </cell>
        </row>
        <row r="239">
          <cell r="A239" t="str">
            <v>FIOPREV</v>
          </cell>
          <cell r="B239">
            <v>68566629.099999994</v>
          </cell>
        </row>
        <row r="240">
          <cell r="A240" t="str">
            <v>BOSCHPREV</v>
          </cell>
          <cell r="B240">
            <v>65025548.909999996</v>
          </cell>
        </row>
        <row r="241">
          <cell r="A241" t="str">
            <v>MM PREV</v>
          </cell>
          <cell r="B241">
            <v>64817907.18</v>
          </cell>
        </row>
        <row r="242">
          <cell r="A242" t="str">
            <v>CE-PREVCOM</v>
          </cell>
          <cell r="B242">
            <v>61819799.590000004</v>
          </cell>
        </row>
        <row r="243">
          <cell r="A243" t="str">
            <v>ALEPEPREV</v>
          </cell>
          <cell r="B243">
            <v>59898742.039999999</v>
          </cell>
        </row>
        <row r="244">
          <cell r="A244" t="str">
            <v>CAEMI</v>
          </cell>
          <cell r="B244">
            <v>58793171.579999998</v>
          </cell>
        </row>
        <row r="245">
          <cell r="A245" t="str">
            <v>OABPREV-RJ</v>
          </cell>
          <cell r="B245">
            <v>52923350.909999996</v>
          </cell>
        </row>
        <row r="246">
          <cell r="A246" t="str">
            <v>MENDESPREV</v>
          </cell>
          <cell r="B246">
            <v>49066487.560000002</v>
          </cell>
        </row>
        <row r="247">
          <cell r="A247" t="str">
            <v>PREVCOM-BRC</v>
          </cell>
          <cell r="B247">
            <v>48877879.609999999</v>
          </cell>
        </row>
        <row r="248">
          <cell r="A248" t="str">
            <v>FUND. BRASILSAT</v>
          </cell>
          <cell r="B248">
            <v>44164127.329999998</v>
          </cell>
        </row>
        <row r="249">
          <cell r="A249" t="str">
            <v>PSS</v>
          </cell>
          <cell r="B249">
            <v>42595344.32</v>
          </cell>
        </row>
        <row r="250">
          <cell r="A250" t="str">
            <v>CURITIBAPREV</v>
          </cell>
          <cell r="B250">
            <v>35986151.960000001</v>
          </cell>
        </row>
        <row r="251">
          <cell r="A251" t="str">
            <v>UNIPREVI</v>
          </cell>
          <cell r="B251">
            <v>31625361.699999999</v>
          </cell>
        </row>
        <row r="252">
          <cell r="A252" t="str">
            <v>AEROS</v>
          </cell>
          <cell r="B252">
            <v>29212971.350000001</v>
          </cell>
        </row>
        <row r="253">
          <cell r="A253" t="str">
            <v>TECHNOS</v>
          </cell>
          <cell r="B253">
            <v>14225125.98</v>
          </cell>
        </row>
        <row r="254">
          <cell r="A254" t="str">
            <v>OABPREVNORDESTE</v>
          </cell>
          <cell r="B254">
            <v>13924899.560000001</v>
          </cell>
        </row>
        <row r="255">
          <cell r="A255" t="str">
            <v>ORIUS</v>
          </cell>
          <cell r="B255">
            <v>13119364.52</v>
          </cell>
        </row>
        <row r="256">
          <cell r="A256" t="str">
            <v>FUCAE</v>
          </cell>
          <cell r="B256">
            <v>9739216.1999999993</v>
          </cell>
        </row>
        <row r="257">
          <cell r="A257" t="str">
            <v>CENTRUS/MT</v>
          </cell>
          <cell r="B257">
            <v>5250853.72</v>
          </cell>
        </row>
        <row r="258">
          <cell r="A258" t="str">
            <v>MAPPIN</v>
          </cell>
          <cell r="B258">
            <v>4462514.22</v>
          </cell>
        </row>
        <row r="259">
          <cell r="A259" t="str">
            <v>PREVINOR</v>
          </cell>
          <cell r="B259">
            <v>4100788.85</v>
          </cell>
        </row>
        <row r="260">
          <cell r="A260" t="str">
            <v>CRYOVAC</v>
          </cell>
          <cell r="B260">
            <v>4029107.75</v>
          </cell>
        </row>
        <row r="261">
          <cell r="A261" t="str">
            <v>ELANCO PREV</v>
          </cell>
          <cell r="B261">
            <v>3180888.83</v>
          </cell>
        </row>
        <row r="262">
          <cell r="A262" t="str">
            <v>CAVA</v>
          </cell>
          <cell r="B262">
            <v>2764885.07</v>
          </cell>
        </row>
        <row r="263">
          <cell r="A263" t="str">
            <v>MULTIBRA INSTITUIDOR</v>
          </cell>
          <cell r="B263">
            <v>2019206.25</v>
          </cell>
        </row>
        <row r="264">
          <cell r="A264" t="str">
            <v>CIASPREV</v>
          </cell>
          <cell r="B264">
            <v>931887.19</v>
          </cell>
        </row>
        <row r="265">
          <cell r="A265" t="str">
            <v>PREVIK</v>
          </cell>
          <cell r="B265">
            <v>769700.76</v>
          </cell>
        </row>
        <row r="266">
          <cell r="A266" t="str">
            <v>PREVI - FIERN</v>
          </cell>
          <cell r="B266">
            <v>215977.63</v>
          </cell>
        </row>
        <row r="267">
          <cell r="A267" t="str">
            <v>EDS PREV</v>
          </cell>
          <cell r="B267">
            <v>98942.15</v>
          </cell>
        </row>
        <row r="268">
          <cell r="A268" t="str">
            <v>APCDPREV</v>
          </cell>
          <cell r="B268">
            <v>0</v>
          </cell>
        </row>
        <row r="269">
          <cell r="A269" t="str">
            <v>SUPRE</v>
          </cell>
          <cell r="B269">
            <v>0</v>
          </cell>
        </row>
        <row r="270">
          <cell r="A270" t="str">
            <v>GOODYEAR</v>
          </cell>
          <cell r="B270">
            <v>0</v>
          </cell>
        </row>
        <row r="271">
          <cell r="A271" t="str">
            <v>Total Geral</v>
          </cell>
          <cell r="B271">
            <v>1289404485718.7896</v>
          </cell>
        </row>
      </sheetData>
      <sheetData sheetId="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se Cadastral Entidades (2)"/>
      <sheetName val="Base Cadastral Entidades"/>
    </sheetNames>
    <sheetDataSet>
      <sheetData sheetId="0">
        <row r="8">
          <cell r="A8" t="str">
            <v>Sigla EFPC</v>
          </cell>
          <cell r="B8" t="str">
            <v>CNPJ</v>
          </cell>
          <cell r="C8" t="str">
            <v>Situação Detalhada EFPC</v>
          </cell>
          <cell r="D8" t="str">
            <v>Situacao</v>
          </cell>
          <cell r="E8" t="str">
            <v>Fund. Legal</v>
          </cell>
          <cell r="F8" t="str">
            <v>Pat.  Predominante</v>
          </cell>
          <cell r="G8" t="str">
            <v>Tipo Patrocínio</v>
          </cell>
          <cell r="H8" t="str">
            <v>ESI</v>
          </cell>
          <cell r="I8" t="str">
            <v>Nº Proc. EFPC</v>
          </cell>
          <cell r="J8" t="str">
            <v>Data da Aprovação EFPC</v>
          </cell>
          <cell r="K8" t="str">
            <v>Ano de Aprovação EFPC</v>
          </cell>
          <cell r="L8" t="str">
            <v>Mês de Aprovação EFPC</v>
          </cell>
          <cell r="M8" t="str">
            <v>Data Início Funcionamento EFPC</v>
          </cell>
          <cell r="N8" t="str">
            <v>Data Encerramento EFPC</v>
          </cell>
          <cell r="O8" t="str">
            <v>Planos Ativos</v>
          </cell>
          <cell r="P8" t="str">
            <v>Patrocinadores</v>
          </cell>
          <cell r="Q8" t="str">
            <v>Endereço</v>
          </cell>
          <cell r="R8" t="str">
            <v>CEP</v>
          </cell>
          <cell r="S8" t="str">
            <v>Município</v>
          </cell>
          <cell r="T8" t="str">
            <v>UF</v>
          </cell>
          <cell r="U8" t="str">
            <v>Site Eletrônico</v>
          </cell>
          <cell r="V8" t="str">
            <v>Escrit. Resp.</v>
          </cell>
          <cell r="W8" t="str">
            <v>DT Extração</v>
          </cell>
        </row>
        <row r="9">
          <cell r="A9" t="str">
            <v>ABBOTTPREV</v>
          </cell>
          <cell r="B9" t="str">
            <v>03.443.973/0001-93</v>
          </cell>
          <cell r="C9" t="str">
            <v>ENCERRADA - POR INICIATIVA DA EFPC</v>
          </cell>
          <cell r="D9" t="str">
            <v>ENCERRADA</v>
          </cell>
          <cell r="E9" t="str">
            <v>LC 109</v>
          </cell>
          <cell r="F9" t="str">
            <v>Privada</v>
          </cell>
          <cell r="G9" t="str">
            <v>Privado</v>
          </cell>
          <cell r="H9" t="str">
            <v>Não</v>
          </cell>
          <cell r="I9">
            <v>4.400000306119992E+16</v>
          </cell>
          <cell r="J9">
            <v>36390</v>
          </cell>
          <cell r="K9">
            <v>1999</v>
          </cell>
          <cell r="L9" t="str">
            <v>agosto</v>
          </cell>
          <cell r="M9">
            <v>36434</v>
          </cell>
          <cell r="N9">
            <v>44104</v>
          </cell>
          <cell r="O9">
            <v>0</v>
          </cell>
          <cell r="P9">
            <v>0</v>
          </cell>
          <cell r="Q9" t="str">
            <v>R MICHIGAN 735</v>
          </cell>
          <cell r="R9" t="str">
            <v>04.566-905</v>
          </cell>
          <cell r="S9" t="str">
            <v>SAO PAULO</v>
          </cell>
          <cell r="T9" t="str">
            <v>SP</v>
          </cell>
          <cell r="U9" t="str">
            <v>WWW.PORTALPREV.COM.BR/ABBOTTPREV</v>
          </cell>
          <cell r="V9" t="str">
            <v>ERSP</v>
          </cell>
          <cell r="W9">
            <v>45573.25</v>
          </cell>
        </row>
        <row r="10">
          <cell r="A10" t="str">
            <v>ABBPREV</v>
          </cell>
          <cell r="B10" t="str">
            <v>03.407.728/0001-20</v>
          </cell>
          <cell r="C10" t="str">
            <v>ENCERRADA - POR INICIATIVA DA EFPC</v>
          </cell>
          <cell r="D10" t="str">
            <v>ENCERRADA</v>
          </cell>
          <cell r="E10" t="str">
            <v>LC 109</v>
          </cell>
          <cell r="F10" t="str">
            <v>Privada</v>
          </cell>
          <cell r="G10" t="str">
            <v>Privado</v>
          </cell>
          <cell r="H10" t="str">
            <v>Não</v>
          </cell>
          <cell r="I10">
            <v>4.400000257219992E+16</v>
          </cell>
          <cell r="J10">
            <v>36389</v>
          </cell>
          <cell r="K10">
            <v>1999</v>
          </cell>
          <cell r="L10" t="str">
            <v>agosto</v>
          </cell>
          <cell r="M10">
            <v>36434</v>
          </cell>
          <cell r="N10">
            <v>44104</v>
          </cell>
          <cell r="O10">
            <v>0</v>
          </cell>
          <cell r="P10">
            <v>0</v>
          </cell>
          <cell r="Q10" t="str">
            <v>AVENIDA MONTEIRO LOBATO, 3411</v>
          </cell>
          <cell r="R10" t="str">
            <v>07.190-904</v>
          </cell>
          <cell r="S10" t="str">
            <v>GUARULHOS</v>
          </cell>
          <cell r="T10" t="str">
            <v>SP</v>
          </cell>
          <cell r="U10" t="str">
            <v>WWW.ABBPREV.COM.BR</v>
          </cell>
          <cell r="V10" t="str">
            <v>ERSP</v>
          </cell>
          <cell r="W10">
            <v>45573.25</v>
          </cell>
        </row>
        <row r="11">
          <cell r="A11" t="str">
            <v>ACEPREV</v>
          </cell>
          <cell r="B11" t="str">
            <v>00.529.828/0001-31</v>
          </cell>
          <cell r="C11" t="str">
            <v>NORMAL - EM FUNCIONAMENTO</v>
          </cell>
          <cell r="D11" t="str">
            <v>NORMAL</v>
          </cell>
          <cell r="E11" t="str">
            <v>LC 109</v>
          </cell>
          <cell r="F11" t="str">
            <v>Privada</v>
          </cell>
          <cell r="G11" t="str">
            <v>Privado</v>
          </cell>
          <cell r="H11" t="str">
            <v>Não</v>
          </cell>
          <cell r="I11">
            <v>4.40000017281994E+16</v>
          </cell>
          <cell r="J11">
            <v>34632</v>
          </cell>
          <cell r="K11">
            <v>1994</v>
          </cell>
          <cell r="L11" t="str">
            <v>outubro</v>
          </cell>
          <cell r="M11">
            <v>34791</v>
          </cell>
          <cell r="N11"/>
          <cell r="O11">
            <v>1</v>
          </cell>
          <cell r="P11">
            <v>2</v>
          </cell>
          <cell r="Q11" t="str">
            <v>AV.  CARANDAÍ</v>
          </cell>
          <cell r="R11" t="str">
            <v>30.130-915</v>
          </cell>
          <cell r="S11" t="str">
            <v>BELO HORIZONTE</v>
          </cell>
          <cell r="T11" t="str">
            <v>MG</v>
          </cell>
          <cell r="U11" t="str">
            <v>WWW.ACEPREV.COM.BR</v>
          </cell>
          <cell r="V11" t="str">
            <v>ERMG</v>
          </cell>
          <cell r="W11">
            <v>45573.25</v>
          </cell>
        </row>
        <row r="12">
          <cell r="A12" t="str">
            <v>ACIPREV</v>
          </cell>
          <cell r="B12" t="str">
            <v>15.553.660/0001-77</v>
          </cell>
          <cell r="C12" t="str">
            <v>NORMAL - EM FUNCIONAMENTO</v>
          </cell>
          <cell r="D12" t="str">
            <v>NORMAL</v>
          </cell>
          <cell r="E12" t="str">
            <v>LC 109</v>
          </cell>
          <cell r="F12" t="str">
            <v>Instituidor</v>
          </cell>
          <cell r="G12" t="str">
            <v>Instituidor</v>
          </cell>
          <cell r="H12" t="str">
            <v>Não</v>
          </cell>
          <cell r="I12">
            <v>4.4011000382201192E+16</v>
          </cell>
          <cell r="J12">
            <v>40935</v>
          </cell>
          <cell r="K12">
            <v>2012</v>
          </cell>
          <cell r="L12" t="str">
            <v>janeiro</v>
          </cell>
          <cell r="M12">
            <v>41306</v>
          </cell>
          <cell r="N12"/>
          <cell r="O12">
            <v>0</v>
          </cell>
          <cell r="P12">
            <v>0</v>
          </cell>
          <cell r="Q12" t="str">
            <v>RUA PRIMO PICOLLI</v>
          </cell>
          <cell r="R12" t="str">
            <v>13.465-640</v>
          </cell>
          <cell r="S12" t="str">
            <v>AMERICANA</v>
          </cell>
          <cell r="T12" t="str">
            <v>SP</v>
          </cell>
          <cell r="U12" t="str">
            <v>WWW.ACIPREVPREVIDENCIA.COM.BR</v>
          </cell>
          <cell r="V12" t="str">
            <v>ERSP</v>
          </cell>
          <cell r="W12">
            <v>45573.25</v>
          </cell>
        </row>
        <row r="13">
          <cell r="A13" t="str">
            <v>ACOS</v>
          </cell>
          <cell r="B13" t="str">
            <v>25.466.582/0001-27</v>
          </cell>
          <cell r="C13" t="str">
            <v>ENCERRADA - POR INCORPORAÇÃO</v>
          </cell>
          <cell r="D13" t="str">
            <v>ENCERRADA</v>
          </cell>
          <cell r="E13" t="str">
            <v>LC 109</v>
          </cell>
          <cell r="F13" t="str">
            <v>Privada</v>
          </cell>
          <cell r="G13" t="str">
            <v>Privado</v>
          </cell>
          <cell r="H13" t="str">
            <v>Não</v>
          </cell>
          <cell r="I13">
            <v>3.00000074811987E+16</v>
          </cell>
          <cell r="J13">
            <v>32301</v>
          </cell>
          <cell r="K13">
            <v>1988</v>
          </cell>
          <cell r="L13" t="str">
            <v>junho</v>
          </cell>
          <cell r="M13">
            <v>32307</v>
          </cell>
          <cell r="N13">
            <v>40707</v>
          </cell>
          <cell r="O13">
            <v>0</v>
          </cell>
          <cell r="P13">
            <v>0</v>
          </cell>
          <cell r="Q13" t="str">
            <v>RODOVIA MG 443                       S/N   KM 7</v>
          </cell>
          <cell r="R13" t="str">
            <v>36.420-000</v>
          </cell>
          <cell r="S13" t="str">
            <v>OURO BRANCO</v>
          </cell>
          <cell r="T13" t="str">
            <v>MG</v>
          </cell>
          <cell r="U13" t="str">
            <v>www.acos.org.br</v>
          </cell>
          <cell r="V13" t="str">
            <v>ERMG</v>
          </cell>
          <cell r="W13">
            <v>45573.25</v>
          </cell>
        </row>
        <row r="14">
          <cell r="A14" t="str">
            <v>AEROS</v>
          </cell>
          <cell r="B14" t="str">
            <v>49.361.181/0001-70</v>
          </cell>
          <cell r="C14" t="str">
            <v>LIQUIDAÇÃO - EM LIQUIDAÇÃO</v>
          </cell>
          <cell r="D14" t="str">
            <v>LIQUIDAÇÃO</v>
          </cell>
          <cell r="E14" t="str">
            <v>LC 109</v>
          </cell>
          <cell r="F14" t="str">
            <v>Privada</v>
          </cell>
          <cell r="G14" t="str">
            <v>Privado</v>
          </cell>
          <cell r="H14" t="str">
            <v>Não</v>
          </cell>
          <cell r="I14">
            <v>301834197900</v>
          </cell>
          <cell r="J14">
            <v>29769</v>
          </cell>
          <cell r="K14">
            <v>1981</v>
          </cell>
          <cell r="L14" t="str">
            <v>julho</v>
          </cell>
          <cell r="M14">
            <v>29767</v>
          </cell>
          <cell r="N14"/>
          <cell r="O14">
            <v>1</v>
          </cell>
          <cell r="P14">
            <v>2</v>
          </cell>
          <cell r="Q14" t="str">
            <v>RUA CORONEL XAVIER DE TOLEDO, 121 - 9º ANDAR CONJUNTO 92</v>
          </cell>
          <cell r="R14" t="str">
            <v>01.048-100</v>
          </cell>
          <cell r="S14" t="str">
            <v>SAO PAULO</v>
          </cell>
          <cell r="T14" t="str">
            <v>SP</v>
          </cell>
          <cell r="U14" t="str">
            <v>AEROS.COM.BR</v>
          </cell>
          <cell r="V14" t="str">
            <v>ERSP</v>
          </cell>
          <cell r="W14">
            <v>45573.25</v>
          </cell>
        </row>
        <row r="15">
          <cell r="A15" t="str">
            <v>AERUS</v>
          </cell>
          <cell r="B15" t="str">
            <v>27.901.719/0001-50</v>
          </cell>
          <cell r="C15" t="str">
            <v>LIQUIDAÇÃO - EM LIQUIDAÇÃO</v>
          </cell>
          <cell r="D15" t="str">
            <v>LIQUIDAÇÃO</v>
          </cell>
          <cell r="E15" t="str">
            <v>LC 109</v>
          </cell>
          <cell r="F15" t="str">
            <v>Privada</v>
          </cell>
          <cell r="G15" t="str">
            <v>Privado</v>
          </cell>
          <cell r="H15" t="str">
            <v>Não</v>
          </cell>
          <cell r="I15">
            <v>32649198200</v>
          </cell>
          <cell r="J15">
            <v>30244</v>
          </cell>
          <cell r="K15">
            <v>1982</v>
          </cell>
          <cell r="L15" t="str">
            <v>outubro</v>
          </cell>
          <cell r="M15">
            <v>30244</v>
          </cell>
          <cell r="N15"/>
          <cell r="O15">
            <v>16</v>
          </cell>
          <cell r="P15">
            <v>13</v>
          </cell>
          <cell r="Q15" t="str">
            <v>RUA DA ASSEMBLEIA, 98 18 ANDAR</v>
          </cell>
          <cell r="R15" t="str">
            <v>20.011-000</v>
          </cell>
          <cell r="S15" t="str">
            <v>RIO DE JANEIRO</v>
          </cell>
          <cell r="T15" t="str">
            <v>RJ</v>
          </cell>
          <cell r="U15" t="str">
            <v>WWW.AERUS.COM.BR</v>
          </cell>
          <cell r="V15" t="str">
            <v>ERRJ</v>
          </cell>
          <cell r="W15">
            <v>45573.25</v>
          </cell>
        </row>
        <row r="16">
          <cell r="A16" t="str">
            <v>AGPREV</v>
          </cell>
          <cell r="B16" t="str">
            <v>42.765.396/0001-08</v>
          </cell>
          <cell r="C16" t="str">
            <v>ENCERRADA - POR INICIATIVA DA EFPC</v>
          </cell>
          <cell r="D16" t="str">
            <v>ENCERRADA</v>
          </cell>
          <cell r="E16" t="str">
            <v>LC 109</v>
          </cell>
          <cell r="F16" t="str">
            <v>Privada</v>
          </cell>
          <cell r="G16" t="str">
            <v>Privado</v>
          </cell>
          <cell r="H16" t="str">
            <v>Não</v>
          </cell>
          <cell r="I16">
            <v>240000066171991</v>
          </cell>
          <cell r="J16">
            <v>33696</v>
          </cell>
          <cell r="K16">
            <v>1992</v>
          </cell>
          <cell r="L16" t="str">
            <v>abril</v>
          </cell>
          <cell r="M16">
            <v>33848</v>
          </cell>
          <cell r="N16">
            <v>38581</v>
          </cell>
          <cell r="O16">
            <v>0</v>
          </cell>
          <cell r="P16">
            <v>0</v>
          </cell>
          <cell r="Q16"/>
          <cell r="R16"/>
          <cell r="S16" t="str">
            <v>BELO HORIZONTE</v>
          </cell>
          <cell r="T16" t="str">
            <v>MG</v>
          </cell>
          <cell r="U16"/>
          <cell r="V16" t="str">
            <v>ERMG</v>
          </cell>
          <cell r="W16">
            <v>45573.25</v>
          </cell>
        </row>
        <row r="17">
          <cell r="A17" t="str">
            <v>AGROS</v>
          </cell>
          <cell r="B17" t="str">
            <v>20.320.487/0001-05</v>
          </cell>
          <cell r="C17" t="str">
            <v>NORMAL - EM FUNCIONAMENTO</v>
          </cell>
          <cell r="D17" t="str">
            <v>NORMAL</v>
          </cell>
          <cell r="E17" t="str">
            <v>LC 108 / LC 109</v>
          </cell>
          <cell r="F17" t="str">
            <v>Pública Federal</v>
          </cell>
          <cell r="G17" t="str">
            <v>Público</v>
          </cell>
          <cell r="H17" t="str">
            <v>Não</v>
          </cell>
          <cell r="I17">
            <v>302767197900</v>
          </cell>
          <cell r="J17">
            <v>29349</v>
          </cell>
          <cell r="K17">
            <v>1980</v>
          </cell>
          <cell r="L17" t="str">
            <v>maio</v>
          </cell>
          <cell r="M17">
            <v>29349</v>
          </cell>
          <cell r="N17"/>
          <cell r="O17">
            <v>5</v>
          </cell>
          <cell r="P17">
            <v>7</v>
          </cell>
          <cell r="Q17" t="str">
            <v>AV PURDUE S/N CAMPUS UNIVERSITARIO</v>
          </cell>
          <cell r="R17" t="str">
            <v>36.570-900</v>
          </cell>
          <cell r="S17" t="str">
            <v>VICOSA</v>
          </cell>
          <cell r="T17" t="str">
            <v>MG</v>
          </cell>
          <cell r="U17" t="str">
            <v>WWW.AGROS.ORG.BR</v>
          </cell>
          <cell r="V17" t="str">
            <v>ERMG</v>
          </cell>
          <cell r="W17">
            <v>45573.25</v>
          </cell>
        </row>
        <row r="18">
          <cell r="A18" t="str">
            <v>AKZOPREV</v>
          </cell>
          <cell r="B18" t="str">
            <v>74.045.303/0001-67</v>
          </cell>
          <cell r="C18" t="str">
            <v>ENCERRADA - POR INICIATIVA DA EFPC</v>
          </cell>
          <cell r="D18" t="str">
            <v>ENCERRADA</v>
          </cell>
          <cell r="E18" t="str">
            <v>LC 109</v>
          </cell>
          <cell r="F18" t="str">
            <v>Privada</v>
          </cell>
          <cell r="G18" t="str">
            <v>Privado</v>
          </cell>
          <cell r="H18" t="str">
            <v>Não</v>
          </cell>
          <cell r="I18">
            <v>440000028781993</v>
          </cell>
          <cell r="J18">
            <v>34242</v>
          </cell>
          <cell r="K18">
            <v>1993</v>
          </cell>
          <cell r="L18" t="str">
            <v>setembro</v>
          </cell>
          <cell r="M18">
            <v>34365</v>
          </cell>
          <cell r="N18">
            <v>42143</v>
          </cell>
          <cell r="O18">
            <v>0</v>
          </cell>
          <cell r="P18">
            <v>0</v>
          </cell>
          <cell r="Q18" t="str">
            <v>ROD RAPOSO TAVARES S/N KM    18,5                BLOCO</v>
          </cell>
          <cell r="R18" t="str">
            <v>05.577-300</v>
          </cell>
          <cell r="S18" t="str">
            <v>SAO PAULO</v>
          </cell>
          <cell r="T18" t="str">
            <v>SP</v>
          </cell>
          <cell r="U18"/>
          <cell r="V18" t="str">
            <v>ERSP</v>
          </cell>
          <cell r="W18">
            <v>45573.25</v>
          </cell>
        </row>
        <row r="19">
          <cell r="A19" t="str">
            <v>ALBAPREV</v>
          </cell>
          <cell r="B19" t="str">
            <v>07.780.736/0001-79</v>
          </cell>
          <cell r="C19" t="str">
            <v>NORMAL - EM FUNCIONAMENTO</v>
          </cell>
          <cell r="D19" t="str">
            <v>NORMAL</v>
          </cell>
          <cell r="E19" t="str">
            <v>LC 108 / LC 109</v>
          </cell>
          <cell r="F19" t="str">
            <v>Pública Estadual</v>
          </cell>
          <cell r="G19" t="str">
            <v>Público</v>
          </cell>
          <cell r="H19" t="str">
            <v>Não</v>
          </cell>
          <cell r="I19">
            <v>4.4000002168200544E+16</v>
          </cell>
          <cell r="J19">
            <v>39059</v>
          </cell>
          <cell r="K19">
            <v>2006</v>
          </cell>
          <cell r="L19" t="str">
            <v>dezembro</v>
          </cell>
          <cell r="M19">
            <v>38777</v>
          </cell>
          <cell r="N19"/>
          <cell r="O19">
            <v>1</v>
          </cell>
          <cell r="P19">
            <v>1</v>
          </cell>
          <cell r="Q19" t="str">
            <v>AV PRIMEIRA AVENIDA 130 CAB</v>
          </cell>
          <cell r="R19" t="str">
            <v>41.745-000</v>
          </cell>
          <cell r="S19" t="str">
            <v>SALVADOR</v>
          </cell>
          <cell r="T19" t="str">
            <v>BA</v>
          </cell>
          <cell r="U19" t="str">
            <v>HTTP://ALBAPREV.COM.BR/</v>
          </cell>
          <cell r="V19" t="str">
            <v>ERMG</v>
          </cell>
          <cell r="W19">
            <v>45573.25</v>
          </cell>
        </row>
        <row r="20">
          <cell r="A20" t="str">
            <v>ALCANPREV</v>
          </cell>
          <cell r="B20" t="str">
            <v>60.528.015/0001-59</v>
          </cell>
          <cell r="C20" t="str">
            <v>ENCERRADA - POR INICIATIVA DA EFPC</v>
          </cell>
          <cell r="D20" t="str">
            <v>ENCERRADA</v>
          </cell>
          <cell r="E20" t="str">
            <v>LC 109</v>
          </cell>
          <cell r="F20" t="str">
            <v>Privada</v>
          </cell>
          <cell r="G20" t="str">
            <v>Privado</v>
          </cell>
          <cell r="H20" t="str">
            <v>Não</v>
          </cell>
          <cell r="I20">
            <v>300000036161985</v>
          </cell>
          <cell r="J20">
            <v>32508</v>
          </cell>
          <cell r="K20">
            <v>1988</v>
          </cell>
          <cell r="L20" t="str">
            <v>dezembro</v>
          </cell>
          <cell r="M20">
            <v>32508</v>
          </cell>
          <cell r="N20">
            <v>38532</v>
          </cell>
          <cell r="O20">
            <v>0</v>
          </cell>
          <cell r="P20">
            <v>0</v>
          </cell>
          <cell r="Q20"/>
          <cell r="R20"/>
          <cell r="S20" t="str">
            <v>SAO PAULO</v>
          </cell>
          <cell r="T20" t="str">
            <v>SP</v>
          </cell>
          <cell r="U20"/>
          <cell r="V20" t="str">
            <v>ERSP</v>
          </cell>
          <cell r="W20">
            <v>45573.25</v>
          </cell>
        </row>
        <row r="21">
          <cell r="A21" t="str">
            <v>ALCOA PREVI</v>
          </cell>
          <cell r="B21" t="str">
            <v>59.942.961/0001-68</v>
          </cell>
          <cell r="C21" t="str">
            <v>NORMAL - EM FUNCIONAMENTO</v>
          </cell>
          <cell r="D21" t="str">
            <v>NORMAL</v>
          </cell>
          <cell r="E21" t="str">
            <v>LC 109</v>
          </cell>
          <cell r="F21" t="str">
            <v>Privada</v>
          </cell>
          <cell r="G21" t="str">
            <v>Privado</v>
          </cell>
          <cell r="H21" t="str">
            <v>Não</v>
          </cell>
          <cell r="I21">
            <v>3.0000000946198872E+16</v>
          </cell>
          <cell r="J21">
            <v>32477</v>
          </cell>
          <cell r="K21">
            <v>1988</v>
          </cell>
          <cell r="L21" t="str">
            <v>novembro</v>
          </cell>
          <cell r="M21">
            <v>32599</v>
          </cell>
          <cell r="N21"/>
          <cell r="O21">
            <v>1</v>
          </cell>
          <cell r="P21">
            <v>4</v>
          </cell>
          <cell r="Q21" t="str">
            <v>AV DAS NACOES UNIDAS, 14.261 ALA B, CONJUNTO 17A</v>
          </cell>
          <cell r="R21" t="str">
            <v>04.794-000</v>
          </cell>
          <cell r="S21" t="str">
            <v>SAO PAULO</v>
          </cell>
          <cell r="T21" t="str">
            <v>SP</v>
          </cell>
          <cell r="U21" t="str">
            <v>WWW.PORTALPREV.COM.BR/ALCOAPREVI</v>
          </cell>
          <cell r="V21" t="str">
            <v>ERSP</v>
          </cell>
          <cell r="W21">
            <v>45573.25</v>
          </cell>
        </row>
        <row r="22">
          <cell r="A22" t="str">
            <v>ALEPEPREV</v>
          </cell>
          <cell r="B22" t="str">
            <v>10.530.382/0001-19</v>
          </cell>
          <cell r="C22" t="str">
            <v>NORMAL - EM FUNCIONAMENTO</v>
          </cell>
          <cell r="D22" t="str">
            <v>NORMAL</v>
          </cell>
          <cell r="E22" t="str">
            <v>LC 108 / LC 109</v>
          </cell>
          <cell r="F22" t="str">
            <v>Pública Estadual</v>
          </cell>
          <cell r="G22" t="str">
            <v>Público</v>
          </cell>
          <cell r="H22" t="str">
            <v>Não</v>
          </cell>
          <cell r="I22">
            <v>4.4000001842200808E+16</v>
          </cell>
          <cell r="J22">
            <v>39752</v>
          </cell>
          <cell r="K22">
            <v>2008</v>
          </cell>
          <cell r="L22" t="str">
            <v>outubro</v>
          </cell>
          <cell r="M22">
            <v>39813</v>
          </cell>
          <cell r="N22"/>
          <cell r="O22">
            <v>1</v>
          </cell>
          <cell r="P22">
            <v>2</v>
          </cell>
          <cell r="Q22" t="str">
            <v>RUA DA UNIÃO</v>
          </cell>
          <cell r="R22" t="str">
            <v>50.050-909</v>
          </cell>
          <cell r="S22" t="str">
            <v>RECIFE</v>
          </cell>
          <cell r="T22" t="str">
            <v>PE</v>
          </cell>
          <cell r="U22" t="str">
            <v>WWW.ALEPEPREV.ORG.BR</v>
          </cell>
          <cell r="V22" t="str">
            <v>ERPE</v>
          </cell>
          <cell r="W22">
            <v>45573.25</v>
          </cell>
        </row>
        <row r="23">
          <cell r="A23" t="str">
            <v>ALLERGAN PREV</v>
          </cell>
          <cell r="B23" t="str">
            <v>02.399.992/0001-05</v>
          </cell>
          <cell r="C23" t="str">
            <v>ENCERRADA - POR INICIATIVA DA EFPC</v>
          </cell>
          <cell r="D23" t="str">
            <v>ENCERRADA</v>
          </cell>
          <cell r="E23" t="str">
            <v>LC 109</v>
          </cell>
          <cell r="F23" t="str">
            <v>Privada</v>
          </cell>
          <cell r="G23" t="str">
            <v>Privado</v>
          </cell>
          <cell r="H23" t="str">
            <v>Não</v>
          </cell>
          <cell r="I23">
            <v>440000075391997</v>
          </cell>
          <cell r="J23">
            <v>35765</v>
          </cell>
          <cell r="K23">
            <v>1997</v>
          </cell>
          <cell r="L23" t="str">
            <v>dezembro</v>
          </cell>
          <cell r="M23">
            <v>35855</v>
          </cell>
          <cell r="N23">
            <v>42212</v>
          </cell>
          <cell r="O23">
            <v>0</v>
          </cell>
          <cell r="P23">
            <v>0</v>
          </cell>
          <cell r="Q23" t="str">
            <v>AV DOUTOR CARDOSO DE MELO 1855 2 ANDAR</v>
          </cell>
          <cell r="R23" t="str">
            <v>04.548-005</v>
          </cell>
          <cell r="S23" t="str">
            <v>SAO PAULO</v>
          </cell>
          <cell r="T23" t="str">
            <v>SP</v>
          </cell>
          <cell r="U23"/>
          <cell r="V23" t="str">
            <v>ERSP</v>
          </cell>
          <cell r="W23">
            <v>45573.25</v>
          </cell>
        </row>
        <row r="24">
          <cell r="A24" t="str">
            <v>ALPAPREV</v>
          </cell>
          <cell r="B24" t="str">
            <v>67.000.000/0001-62</v>
          </cell>
          <cell r="C24" t="str">
            <v>NORMAL - EM FUNCIONAMENTO</v>
          </cell>
          <cell r="D24" t="str">
            <v>NORMAL</v>
          </cell>
          <cell r="E24" t="str">
            <v>LC 109</v>
          </cell>
          <cell r="F24" t="str">
            <v>Privada</v>
          </cell>
          <cell r="G24" t="str">
            <v>Privado</v>
          </cell>
          <cell r="H24" t="str">
            <v>Não</v>
          </cell>
          <cell r="I24">
            <v>240000033841991</v>
          </cell>
          <cell r="J24">
            <v>33492</v>
          </cell>
          <cell r="K24">
            <v>1991</v>
          </cell>
          <cell r="L24" t="str">
            <v>setembro</v>
          </cell>
          <cell r="M24">
            <v>33390</v>
          </cell>
          <cell r="N24"/>
          <cell r="O24">
            <v>2</v>
          </cell>
          <cell r="P24">
            <v>4</v>
          </cell>
          <cell r="Q24" t="str">
            <v>AV DAS NACOES UNIDAS</v>
          </cell>
          <cell r="R24" t="str">
            <v>04.794-000</v>
          </cell>
          <cell r="S24" t="str">
            <v>SAO PAULO</v>
          </cell>
          <cell r="T24" t="str">
            <v>SP</v>
          </cell>
          <cell r="U24" t="str">
            <v>WWW.PORTALPREV.COM.BR/ALPAPREV</v>
          </cell>
          <cell r="V24" t="str">
            <v>ERSP</v>
          </cell>
          <cell r="W24">
            <v>45573.25</v>
          </cell>
        </row>
        <row r="25">
          <cell r="A25" t="str">
            <v>ALPHA</v>
          </cell>
          <cell r="B25" t="str">
            <v>75.156.034/0001-79</v>
          </cell>
          <cell r="C25" t="str">
            <v>NORMAL - EM FUNCIONAMENTO</v>
          </cell>
          <cell r="D25" t="str">
            <v>NORMAL</v>
          </cell>
          <cell r="E25" t="str">
            <v>LC 108 / LC 109</v>
          </cell>
          <cell r="F25" t="str">
            <v>Pública Municipal</v>
          </cell>
          <cell r="G25" t="str">
            <v>Público</v>
          </cell>
          <cell r="H25" t="str">
            <v>Não</v>
          </cell>
          <cell r="I25">
            <v>181081980</v>
          </cell>
          <cell r="J25">
            <v>29718</v>
          </cell>
          <cell r="K25">
            <v>1981</v>
          </cell>
          <cell r="L25" t="str">
            <v>maio</v>
          </cell>
          <cell r="M25">
            <v>30319</v>
          </cell>
          <cell r="N25"/>
          <cell r="O25">
            <v>1</v>
          </cell>
          <cell r="P25">
            <v>4</v>
          </cell>
          <cell r="Q25" t="str">
            <v>R COMENDADOR MACEDO, 39 -  9 ANDAR</v>
          </cell>
          <cell r="R25" t="str">
            <v>80.060-030</v>
          </cell>
          <cell r="S25" t="str">
            <v>CURITIBA</v>
          </cell>
          <cell r="T25" t="str">
            <v>PR</v>
          </cell>
          <cell r="U25" t="str">
            <v>WWW.FUNDACAOALPHA.ORG.BR</v>
          </cell>
          <cell r="V25" t="str">
            <v>ERRS</v>
          </cell>
          <cell r="W25">
            <v>45573.25</v>
          </cell>
        </row>
        <row r="26">
          <cell r="A26" t="str">
            <v>ALPREV</v>
          </cell>
          <cell r="B26" t="str">
            <v>35.029.962/0001-58</v>
          </cell>
          <cell r="C26" t="str">
            <v>NORMAL - EM FUNCIONAMENTO</v>
          </cell>
          <cell r="D26" t="str">
            <v>NORMAL</v>
          </cell>
          <cell r="E26" t="str">
            <v>LC 108 / LC 109</v>
          </cell>
          <cell r="F26" t="str">
            <v>Pública Municipal</v>
          </cell>
          <cell r="G26" t="str">
            <v>Público</v>
          </cell>
          <cell r="H26" t="str">
            <v>Não</v>
          </cell>
          <cell r="I26">
            <v>4.4011001589201848E+16</v>
          </cell>
          <cell r="J26">
            <v>43507</v>
          </cell>
          <cell r="K26">
            <v>2019</v>
          </cell>
          <cell r="L26" t="str">
            <v>fevereiro</v>
          </cell>
          <cell r="M26">
            <v>43662</v>
          </cell>
          <cell r="N26"/>
          <cell r="O26">
            <v>1</v>
          </cell>
          <cell r="P26">
            <v>6</v>
          </cell>
          <cell r="Q26" t="str">
            <v>RUA SAMPAIO MARQUES</v>
          </cell>
          <cell r="R26" t="str">
            <v>57.030-107</v>
          </cell>
          <cell r="S26" t="str">
            <v>MACEIO</v>
          </cell>
          <cell r="T26" t="str">
            <v>AL</v>
          </cell>
          <cell r="U26" t="str">
            <v>WWW.ALPREVCOMP.COM.BR</v>
          </cell>
          <cell r="V26" t="str">
            <v>ERPE</v>
          </cell>
          <cell r="W26">
            <v>45573.25</v>
          </cell>
        </row>
        <row r="27">
          <cell r="A27" t="str">
            <v>ALSTOM</v>
          </cell>
          <cell r="B27" t="str">
            <v>03.962.471/0001-79</v>
          </cell>
          <cell r="C27" t="str">
            <v>ENCERRADA - POR INICIATIVA DA EFPC</v>
          </cell>
          <cell r="D27" t="str">
            <v>ENCERRADA</v>
          </cell>
          <cell r="E27" t="str">
            <v>LC 109</v>
          </cell>
          <cell r="F27" t="str">
            <v>Privada</v>
          </cell>
          <cell r="G27" t="str">
            <v>Privado</v>
          </cell>
          <cell r="H27" t="str">
            <v>Não</v>
          </cell>
          <cell r="I27">
            <v>4.4000000547200016E+16</v>
          </cell>
          <cell r="J27">
            <v>36627</v>
          </cell>
          <cell r="K27">
            <v>2000</v>
          </cell>
          <cell r="L27" t="str">
            <v>abril</v>
          </cell>
          <cell r="M27">
            <v>36770</v>
          </cell>
          <cell r="N27">
            <v>41884</v>
          </cell>
          <cell r="O27">
            <v>0</v>
          </cell>
          <cell r="P27">
            <v>0</v>
          </cell>
          <cell r="Q27" t="str">
            <v>AV EMBAIXADOR MACEDO SOARES 10.001 ED 41/P4 E 19/P7</v>
          </cell>
          <cell r="R27" t="str">
            <v>05.095-035</v>
          </cell>
          <cell r="S27" t="str">
            <v>SAO PAULO</v>
          </cell>
          <cell r="T27" t="str">
            <v>SP</v>
          </cell>
          <cell r="U27" t="str">
            <v>WWW.PORTALPREV.COM.BR/ALSTOM</v>
          </cell>
          <cell r="V27" t="str">
            <v>ERSP</v>
          </cell>
          <cell r="W27">
            <v>45573.25</v>
          </cell>
        </row>
        <row r="28">
          <cell r="A28" t="str">
            <v>ANABBPREV</v>
          </cell>
          <cell r="B28" t="str">
            <v>10.520.114/0001-16</v>
          </cell>
          <cell r="C28" t="str">
            <v>NORMAL - EM FUNCIONAMENTO</v>
          </cell>
          <cell r="D28" t="str">
            <v>NORMAL</v>
          </cell>
          <cell r="E28" t="str">
            <v>LC 109</v>
          </cell>
          <cell r="F28" t="str">
            <v>Instituidor</v>
          </cell>
          <cell r="G28" t="str">
            <v>Instituidor</v>
          </cell>
          <cell r="H28" t="str">
            <v>Não</v>
          </cell>
          <cell r="I28">
            <v>4.4000003069200824E+16</v>
          </cell>
          <cell r="J28">
            <v>39776</v>
          </cell>
          <cell r="K28">
            <v>2008</v>
          </cell>
          <cell r="L28" t="str">
            <v>novembro</v>
          </cell>
          <cell r="M28">
            <v>39792</v>
          </cell>
          <cell r="N28"/>
          <cell r="O28">
            <v>2</v>
          </cell>
          <cell r="P28">
            <v>4</v>
          </cell>
          <cell r="Q28" t="str">
            <v>SAS QD. 06  BLOCO K  3º ANDAR, SALA 301  ED. BELVEDERE</v>
          </cell>
          <cell r="R28" t="str">
            <v>70.070-915</v>
          </cell>
          <cell r="S28" t="str">
            <v>BRASILIA</v>
          </cell>
          <cell r="T28" t="str">
            <v>DF</v>
          </cell>
          <cell r="U28" t="str">
            <v>www.anabbprev.org.br</v>
          </cell>
          <cell r="V28" t="str">
            <v>ERDF</v>
          </cell>
          <cell r="W28">
            <v>45573.25</v>
          </cell>
        </row>
        <row r="29">
          <cell r="A29" t="str">
            <v>APCDPREV</v>
          </cell>
          <cell r="B29" t="str">
            <v>08.940.007/0001-03</v>
          </cell>
          <cell r="C29" t="str">
            <v>NORMAL - EM FUNCIONAMENTO</v>
          </cell>
          <cell r="D29" t="str">
            <v>NORMAL</v>
          </cell>
          <cell r="E29" t="str">
            <v>LC 109</v>
          </cell>
          <cell r="F29" t="str">
            <v>Instituidor</v>
          </cell>
          <cell r="G29" t="str">
            <v>Instituidor</v>
          </cell>
          <cell r="H29" t="str">
            <v>Não</v>
          </cell>
          <cell r="I29">
            <v>4.4000004017200616E+16</v>
          </cell>
          <cell r="J29">
            <v>39107</v>
          </cell>
          <cell r="K29">
            <v>2007</v>
          </cell>
          <cell r="L29" t="str">
            <v>janeiro</v>
          </cell>
          <cell r="M29">
            <v>39321</v>
          </cell>
          <cell r="N29"/>
          <cell r="O29">
            <v>1</v>
          </cell>
          <cell r="P29">
            <v>2</v>
          </cell>
          <cell r="Q29" t="str">
            <v>R VOLUNTARIOS DA PATRIA 547 MZNINO</v>
          </cell>
          <cell r="R29" t="str">
            <v>02.011-000</v>
          </cell>
          <cell r="S29" t="str">
            <v>SAO PAULO</v>
          </cell>
          <cell r="T29" t="str">
            <v>SP</v>
          </cell>
          <cell r="U29" t="str">
            <v>WWW.APCDPREV.ORG.BR</v>
          </cell>
          <cell r="V29" t="str">
            <v>ERSP</v>
          </cell>
          <cell r="W29">
            <v>45573.25</v>
          </cell>
        </row>
        <row r="30">
          <cell r="A30" t="str">
            <v>APREV</v>
          </cell>
          <cell r="B30" t="str">
            <v>00.633.444/0001-64</v>
          </cell>
          <cell r="C30" t="str">
            <v>ENCERRADA - POR INICIATIVA DA EFPC</v>
          </cell>
          <cell r="D30" t="str">
            <v>ENCERRADA</v>
          </cell>
          <cell r="E30" t="str">
            <v>LC 109</v>
          </cell>
          <cell r="F30" t="str">
            <v>Privada</v>
          </cell>
          <cell r="G30" t="str">
            <v>Privado</v>
          </cell>
          <cell r="H30" t="str">
            <v>Não</v>
          </cell>
          <cell r="I30">
            <v>4.4000003481199408E+16</v>
          </cell>
          <cell r="J30">
            <v>34634</v>
          </cell>
          <cell r="K30">
            <v>1994</v>
          </cell>
          <cell r="L30" t="str">
            <v>outubro</v>
          </cell>
          <cell r="M30">
            <v>34820</v>
          </cell>
          <cell r="N30">
            <v>42108</v>
          </cell>
          <cell r="O30">
            <v>0</v>
          </cell>
          <cell r="P30">
            <v>0</v>
          </cell>
          <cell r="Q30" t="str">
            <v>CIDADE DE DEUS, S/N, PRÉDIO NOVÍSSIMO, TÉRREO</v>
          </cell>
          <cell r="R30" t="str">
            <v>06.029-900</v>
          </cell>
          <cell r="S30" t="str">
            <v>OSASCO</v>
          </cell>
          <cell r="T30" t="str">
            <v>SP</v>
          </cell>
          <cell r="U30"/>
          <cell r="V30" t="str">
            <v>ERSP</v>
          </cell>
          <cell r="W30">
            <v>45573.25</v>
          </cell>
        </row>
        <row r="31">
          <cell r="A31" t="str">
            <v>ARM PREV</v>
          </cell>
          <cell r="B31" t="str">
            <v>04.405.076/0001-58</v>
          </cell>
          <cell r="C31" t="str">
            <v>ENCERRADA - POR CANCELAMENTO</v>
          </cell>
          <cell r="D31" t="str">
            <v>ENCERRADA</v>
          </cell>
          <cell r="E31" t="str">
            <v>LC 109</v>
          </cell>
          <cell r="F31" t="str">
            <v>Privada</v>
          </cell>
          <cell r="G31" t="str">
            <v>Privado</v>
          </cell>
          <cell r="H31" t="str">
            <v>Não</v>
          </cell>
          <cell r="I31">
            <v>4.4000000668200112E+16</v>
          </cell>
          <cell r="J31">
            <v>36979</v>
          </cell>
          <cell r="K31">
            <v>2001</v>
          </cell>
          <cell r="L31" t="str">
            <v>março</v>
          </cell>
          <cell r="M31">
            <v>37049</v>
          </cell>
          <cell r="N31">
            <v>39309</v>
          </cell>
          <cell r="O31">
            <v>0</v>
          </cell>
          <cell r="P31">
            <v>0</v>
          </cell>
          <cell r="Q31"/>
          <cell r="R31"/>
          <cell r="S31" t="str">
            <v>LIMEIRA</v>
          </cell>
          <cell r="T31" t="str">
            <v>SP</v>
          </cell>
          <cell r="U31"/>
          <cell r="V31" t="str">
            <v>ERSP</v>
          </cell>
          <cell r="W31">
            <v>45573.25</v>
          </cell>
        </row>
        <row r="32">
          <cell r="A32" t="str">
            <v>ARUS</v>
          </cell>
          <cell r="B32" t="str">
            <v>27.451.129/0001-72</v>
          </cell>
          <cell r="C32" t="str">
            <v>ENCERRADA - POR INICIATIVA DA EFPC</v>
          </cell>
          <cell r="D32" t="str">
            <v>ENCERRADA</v>
          </cell>
          <cell r="E32" t="str">
            <v>LC 109</v>
          </cell>
          <cell r="F32" t="str">
            <v>Privada</v>
          </cell>
          <cell r="G32" t="str">
            <v>Privado</v>
          </cell>
          <cell r="H32" t="str">
            <v>Não</v>
          </cell>
          <cell r="I32">
            <v>30000013791984</v>
          </cell>
          <cell r="J32">
            <v>31015</v>
          </cell>
          <cell r="K32">
            <v>1984</v>
          </cell>
          <cell r="L32" t="str">
            <v>novembro</v>
          </cell>
          <cell r="M32">
            <v>31048</v>
          </cell>
          <cell r="N32">
            <v>43315</v>
          </cell>
          <cell r="O32">
            <v>0</v>
          </cell>
          <cell r="P32">
            <v>0</v>
          </cell>
          <cell r="Q32" t="str">
            <v>RODOVIA ARACRUZ / BARRA DO RIACHO   SN</v>
          </cell>
          <cell r="R32" t="str">
            <v>29.197-900</v>
          </cell>
          <cell r="S32" t="str">
            <v>ARACRUZ</v>
          </cell>
          <cell r="T32" t="str">
            <v>ES</v>
          </cell>
          <cell r="U32" t="str">
            <v>www.arus.com.br</v>
          </cell>
          <cell r="V32" t="str">
            <v>ERMG</v>
          </cell>
          <cell r="W32">
            <v>45573.25</v>
          </cell>
        </row>
        <row r="33">
          <cell r="A33" t="str">
            <v>ATLANTIC</v>
          </cell>
          <cell r="B33" t="str">
            <v>28.254.373/0001-08</v>
          </cell>
          <cell r="C33" t="str">
            <v>ENCERRADA - POR CANCELAMENTO</v>
          </cell>
          <cell r="D33" t="str">
            <v>ENCERRADA</v>
          </cell>
          <cell r="E33" t="str">
            <v>LC 109</v>
          </cell>
          <cell r="F33" t="str">
            <v>Privada</v>
          </cell>
          <cell r="G33" t="str">
            <v>Privado</v>
          </cell>
          <cell r="H33" t="str">
            <v>Não</v>
          </cell>
          <cell r="I33">
            <v>336141983</v>
          </cell>
          <cell r="J33">
            <v>30951</v>
          </cell>
          <cell r="K33">
            <v>1984</v>
          </cell>
          <cell r="L33" t="str">
            <v>setembro</v>
          </cell>
          <cell r="M33"/>
          <cell r="N33">
            <v>35123</v>
          </cell>
          <cell r="O33">
            <v>0</v>
          </cell>
          <cell r="P33">
            <v>0</v>
          </cell>
          <cell r="Q33"/>
          <cell r="R33"/>
          <cell r="S33" t="str">
            <v>RIO DE JANEIRO</v>
          </cell>
          <cell r="T33" t="str">
            <v>RJ</v>
          </cell>
          <cell r="U33"/>
          <cell r="V33" t="str">
            <v>ERRJ</v>
          </cell>
          <cell r="W33">
            <v>45573.25</v>
          </cell>
        </row>
        <row r="34">
          <cell r="A34" t="str">
            <v>ATTILIO FONTANA</v>
          </cell>
          <cell r="B34" t="str">
            <v>48.083.091/0001-00</v>
          </cell>
          <cell r="C34" t="str">
            <v>ENCERRADA - POR INICIATIVA DA EFPC</v>
          </cell>
          <cell r="D34" t="str">
            <v>ENCERRADA</v>
          </cell>
          <cell r="E34" t="str">
            <v>LC 109</v>
          </cell>
          <cell r="F34" t="str">
            <v>Privada</v>
          </cell>
          <cell r="G34" t="str">
            <v>Privado</v>
          </cell>
          <cell r="H34" t="str">
            <v>Não</v>
          </cell>
          <cell r="I34">
            <v>3014371978</v>
          </cell>
          <cell r="J34">
            <v>28915</v>
          </cell>
          <cell r="K34">
            <v>1979</v>
          </cell>
          <cell r="L34" t="str">
            <v>março</v>
          </cell>
          <cell r="M34">
            <v>28150</v>
          </cell>
          <cell r="N34">
            <v>41844</v>
          </cell>
          <cell r="O34">
            <v>0</v>
          </cell>
          <cell r="P34">
            <v>0</v>
          </cell>
          <cell r="Q34" t="str">
            <v>AV ESCOLA POLITECNICA, 760</v>
          </cell>
          <cell r="R34" t="str">
            <v>05.350-901</v>
          </cell>
          <cell r="S34" t="str">
            <v>SAO PAULO</v>
          </cell>
          <cell r="T34" t="str">
            <v>SP</v>
          </cell>
          <cell r="U34" t="str">
            <v>WWW.BFPP.COM.BR</v>
          </cell>
          <cell r="V34" t="str">
            <v>ERSP</v>
          </cell>
          <cell r="W34">
            <v>45573.25</v>
          </cell>
        </row>
        <row r="35">
          <cell r="A35" t="str">
            <v>AUTOLATINA</v>
          </cell>
          <cell r="B35" t="str">
            <v>11.111.111/1111-11</v>
          </cell>
          <cell r="C35" t="str">
            <v>ENCERRADA - POR CANCELAMENTO</v>
          </cell>
          <cell r="D35" t="str">
            <v>ENCERRADA</v>
          </cell>
          <cell r="E35" t="str">
            <v>LC 109</v>
          </cell>
          <cell r="F35" t="str">
            <v>Privada</v>
          </cell>
          <cell r="G35" t="str">
            <v>Privado</v>
          </cell>
          <cell r="H35" t="str">
            <v>Não</v>
          </cell>
          <cell r="I35">
            <v>300000015791984</v>
          </cell>
          <cell r="J35">
            <v>31069</v>
          </cell>
          <cell r="K35">
            <v>1985</v>
          </cell>
          <cell r="L35" t="str">
            <v>janeiro</v>
          </cell>
          <cell r="M35">
            <v>31394</v>
          </cell>
          <cell r="N35">
            <v>32723</v>
          </cell>
          <cell r="O35">
            <v>0</v>
          </cell>
          <cell r="P35">
            <v>0</v>
          </cell>
          <cell r="Q35" t="str">
            <v>V ANCHIETA S/N KM 23,5                   CPI 1284</v>
          </cell>
          <cell r="R35" t="str">
            <v>09.823-901</v>
          </cell>
          <cell r="S35" t="str">
            <v>SAO BERNARDO DO CAMPO</v>
          </cell>
          <cell r="T35" t="str">
            <v>SP</v>
          </cell>
          <cell r="U35"/>
          <cell r="V35" t="str">
            <v>ERSP</v>
          </cell>
          <cell r="W35">
            <v>45573.25</v>
          </cell>
        </row>
        <row r="36">
          <cell r="A36" t="str">
            <v>AVELINO</v>
          </cell>
          <cell r="B36" t="str">
            <v>75.643.775/0001-84</v>
          </cell>
          <cell r="C36" t="str">
            <v>ENCERRADA - POR CANCELAMENTO</v>
          </cell>
          <cell r="D36" t="str">
            <v>ENCERRADA</v>
          </cell>
          <cell r="E36" t="str">
            <v>LC 109</v>
          </cell>
          <cell r="F36" t="str">
            <v>Privada</v>
          </cell>
          <cell r="G36" t="str">
            <v>Privado</v>
          </cell>
          <cell r="H36" t="str">
            <v>Não</v>
          </cell>
          <cell r="I36">
            <v>3018481979</v>
          </cell>
          <cell r="J36">
            <v>29669</v>
          </cell>
          <cell r="K36">
            <v>1981</v>
          </cell>
          <cell r="L36" t="str">
            <v>março</v>
          </cell>
          <cell r="M36">
            <v>29698</v>
          </cell>
          <cell r="N36">
            <v>35312</v>
          </cell>
          <cell r="O36">
            <v>0</v>
          </cell>
          <cell r="P36">
            <v>0</v>
          </cell>
          <cell r="Q36"/>
          <cell r="R36"/>
          <cell r="S36" t="str">
            <v>CURITIBA</v>
          </cell>
          <cell r="T36" t="str">
            <v>PR</v>
          </cell>
          <cell r="U36"/>
          <cell r="V36" t="str">
            <v>ERRS</v>
          </cell>
          <cell r="W36">
            <v>45573.25</v>
          </cell>
        </row>
        <row r="37">
          <cell r="A37" t="str">
            <v>AVONPREV</v>
          </cell>
          <cell r="B37" t="str">
            <v>03.101.405/0001-04</v>
          </cell>
          <cell r="C37" t="str">
            <v>NORMAL - EM FUNCIONAMENTO</v>
          </cell>
          <cell r="D37" t="str">
            <v>NORMAL</v>
          </cell>
          <cell r="E37" t="str">
            <v>LC 109</v>
          </cell>
          <cell r="F37" t="str">
            <v>Privada</v>
          </cell>
          <cell r="G37" t="str">
            <v>Privado</v>
          </cell>
          <cell r="H37" t="str">
            <v>Não</v>
          </cell>
          <cell r="I37">
            <v>4.4000000653199952E+16</v>
          </cell>
          <cell r="J37">
            <v>36220</v>
          </cell>
          <cell r="K37">
            <v>1999</v>
          </cell>
          <cell r="L37" t="str">
            <v>março</v>
          </cell>
          <cell r="M37">
            <v>36281</v>
          </cell>
          <cell r="N37"/>
          <cell r="O37">
            <v>1</v>
          </cell>
          <cell r="P37">
            <v>12</v>
          </cell>
          <cell r="Q37" t="str">
            <v>AV INTERLAGOS, PRD. ADMINISTR-TERREO</v>
          </cell>
          <cell r="R37" t="str">
            <v>04.660-907</v>
          </cell>
          <cell r="S37" t="str">
            <v>SAO PAULO</v>
          </cell>
          <cell r="T37" t="str">
            <v>SP</v>
          </cell>
          <cell r="U37" t="str">
            <v>WWW.NOSSAPREV.COM.BR</v>
          </cell>
          <cell r="V37" t="str">
            <v>ERSP</v>
          </cell>
          <cell r="W37">
            <v>45573.25</v>
          </cell>
        </row>
        <row r="38">
          <cell r="A38" t="str">
            <v>AZENPREV</v>
          </cell>
          <cell r="B38" t="str">
            <v>65.706.608/0001-81</v>
          </cell>
          <cell r="C38" t="str">
            <v>ENCERRADA - POR INICIATIVA DA EFPC</v>
          </cell>
          <cell r="D38" t="str">
            <v>ENCERRADA</v>
          </cell>
          <cell r="E38" t="str">
            <v>LC 109</v>
          </cell>
          <cell r="F38" t="str">
            <v>Privada</v>
          </cell>
          <cell r="G38" t="str">
            <v>Privado</v>
          </cell>
          <cell r="H38" t="str">
            <v>Não</v>
          </cell>
          <cell r="I38">
            <v>4.40000029541994E+16</v>
          </cell>
          <cell r="J38">
            <v>34655</v>
          </cell>
          <cell r="K38">
            <v>1994</v>
          </cell>
          <cell r="L38" t="str">
            <v>novembro</v>
          </cell>
          <cell r="M38">
            <v>34813</v>
          </cell>
          <cell r="N38">
            <v>41863</v>
          </cell>
          <cell r="O38">
            <v>0</v>
          </cell>
          <cell r="P38">
            <v>0</v>
          </cell>
          <cell r="Q38" t="str">
            <v>ROD RAPOSO TAVARES SN KM 26 9</v>
          </cell>
          <cell r="R38" t="str">
            <v>06.707-000</v>
          </cell>
          <cell r="S38" t="str">
            <v>COTIA</v>
          </cell>
          <cell r="T38" t="str">
            <v>SP</v>
          </cell>
          <cell r="U38" t="str">
            <v>WWW.ITAUSOLUCOES.COM.BR/ITAU/AZENPREV/</v>
          </cell>
          <cell r="V38" t="str">
            <v>ERSP</v>
          </cell>
          <cell r="W38">
            <v>45573.25</v>
          </cell>
        </row>
        <row r="39">
          <cell r="A39" t="str">
            <v>B - D PREV</v>
          </cell>
          <cell r="B39" t="str">
            <v>00.386.545/0001-88</v>
          </cell>
          <cell r="C39" t="str">
            <v>ENCERRADA - POR CANCELAMENTO</v>
          </cell>
          <cell r="D39" t="str">
            <v>ENCERRADA</v>
          </cell>
          <cell r="E39" t="str">
            <v>LC 109</v>
          </cell>
          <cell r="F39" t="str">
            <v>Privada</v>
          </cell>
          <cell r="G39" t="str">
            <v>Privado</v>
          </cell>
          <cell r="H39" t="str">
            <v>Não</v>
          </cell>
          <cell r="I39">
            <v>440000028731993</v>
          </cell>
          <cell r="J39">
            <v>34247</v>
          </cell>
          <cell r="K39">
            <v>1993</v>
          </cell>
          <cell r="L39" t="str">
            <v>outubro</v>
          </cell>
          <cell r="M39">
            <v>34759</v>
          </cell>
          <cell r="N39">
            <v>38597</v>
          </cell>
          <cell r="O39">
            <v>0</v>
          </cell>
          <cell r="P39">
            <v>0</v>
          </cell>
          <cell r="Q39"/>
          <cell r="R39"/>
          <cell r="S39" t="str">
            <v>SAO PAULO</v>
          </cell>
          <cell r="T39" t="str">
            <v>SP</v>
          </cell>
          <cell r="U39"/>
          <cell r="V39" t="str">
            <v>ERSP</v>
          </cell>
          <cell r="W39">
            <v>45573.25</v>
          </cell>
        </row>
        <row r="40">
          <cell r="A40" t="str">
            <v>BANDEPREV</v>
          </cell>
          <cell r="B40" t="str">
            <v>11.001.963/0001-26</v>
          </cell>
          <cell r="C40" t="str">
            <v>NORMAL - EM FUNCIONAMENTO</v>
          </cell>
          <cell r="D40" t="str">
            <v>NORMAL</v>
          </cell>
          <cell r="E40" t="str">
            <v>LC 109</v>
          </cell>
          <cell r="F40" t="str">
            <v>Privada</v>
          </cell>
          <cell r="G40" t="str">
            <v>Privado</v>
          </cell>
          <cell r="H40" t="str">
            <v>Não</v>
          </cell>
          <cell r="I40">
            <v>3013971978</v>
          </cell>
          <cell r="J40">
            <v>29458</v>
          </cell>
          <cell r="K40">
            <v>1980</v>
          </cell>
          <cell r="L40" t="str">
            <v>agosto</v>
          </cell>
          <cell r="M40">
            <v>29459</v>
          </cell>
          <cell r="N40"/>
          <cell r="O40">
            <v>3</v>
          </cell>
          <cell r="P40">
            <v>3</v>
          </cell>
          <cell r="Q40" t="str">
            <v>RUA PADRE CARAPUCEIRO, 733 - 7° ANDAR - EDIFÍCIO EMPRESARIAL CENTER I</v>
          </cell>
          <cell r="R40" t="str">
            <v>51.020-280</v>
          </cell>
          <cell r="S40" t="str">
            <v>RECIFE</v>
          </cell>
          <cell r="T40" t="str">
            <v>PE</v>
          </cell>
          <cell r="U40" t="str">
            <v>WWW.BANDEPREV.COM.BR</v>
          </cell>
          <cell r="V40" t="str">
            <v>ERPE</v>
          </cell>
          <cell r="W40">
            <v>45573.25</v>
          </cell>
        </row>
        <row r="41">
          <cell r="A41" t="str">
            <v>BANESES</v>
          </cell>
          <cell r="B41" t="str">
            <v>28.165.132/0001-92</v>
          </cell>
          <cell r="C41" t="str">
            <v>NORMAL - EM FUNCIONAMENTO</v>
          </cell>
          <cell r="D41" t="str">
            <v>NORMAL</v>
          </cell>
          <cell r="E41" t="str">
            <v>LC 108 / LC 109</v>
          </cell>
          <cell r="F41" t="str">
            <v>Pública Estadual</v>
          </cell>
          <cell r="G41" t="str">
            <v>Público</v>
          </cell>
          <cell r="H41" t="str">
            <v>Não</v>
          </cell>
          <cell r="I41">
            <v>3018781979</v>
          </cell>
          <cell r="J41">
            <v>29047</v>
          </cell>
          <cell r="K41">
            <v>1979</v>
          </cell>
          <cell r="L41" t="str">
            <v>julho</v>
          </cell>
          <cell r="M41">
            <v>29047</v>
          </cell>
          <cell r="N41"/>
          <cell r="O41">
            <v>2</v>
          </cell>
          <cell r="P41">
            <v>6</v>
          </cell>
          <cell r="Q41" t="str">
            <v>AV PRINCESA ISABEL 574 E P CENTER BL.A 16 AN</v>
          </cell>
          <cell r="R41" t="str">
            <v>29.010-360</v>
          </cell>
          <cell r="S41" t="str">
            <v>VITORIA</v>
          </cell>
          <cell r="T41" t="str">
            <v>ES</v>
          </cell>
          <cell r="U41" t="str">
            <v>WWW.BANESES.COM.BR</v>
          </cell>
          <cell r="V41" t="str">
            <v>ERMG</v>
          </cell>
          <cell r="W41">
            <v>45573.25</v>
          </cell>
        </row>
        <row r="42">
          <cell r="A42" t="str">
            <v>BANESPREV</v>
          </cell>
          <cell r="B42" t="str">
            <v>57.125.288/0001-48</v>
          </cell>
          <cell r="C42" t="str">
            <v>NORMAL - EM FUNCIONAMENTO</v>
          </cell>
          <cell r="D42" t="str">
            <v>NORMAL</v>
          </cell>
          <cell r="E42" t="str">
            <v>LC 109</v>
          </cell>
          <cell r="F42" t="str">
            <v>Privada</v>
          </cell>
          <cell r="G42" t="str">
            <v>Privado</v>
          </cell>
          <cell r="H42" t="str">
            <v>Não</v>
          </cell>
          <cell r="I42">
            <v>3000036121985</v>
          </cell>
          <cell r="J42">
            <v>31806</v>
          </cell>
          <cell r="K42">
            <v>1987</v>
          </cell>
          <cell r="L42" t="str">
            <v>janeiro</v>
          </cell>
          <cell r="M42">
            <v>31825</v>
          </cell>
          <cell r="N42"/>
          <cell r="O42">
            <v>13</v>
          </cell>
          <cell r="P42">
            <v>16</v>
          </cell>
          <cell r="Q42" t="str">
            <v>AVENIDA LIBERDADE Nº 823, 10 ANDAR</v>
          </cell>
          <cell r="R42" t="str">
            <v>01.503-001</v>
          </cell>
          <cell r="S42" t="str">
            <v>SAO PAULO</v>
          </cell>
          <cell r="T42" t="str">
            <v>SP</v>
          </cell>
          <cell r="U42" t="str">
            <v>WWW.BANESPREV.COM.BR</v>
          </cell>
          <cell r="V42" t="str">
            <v>ERSP</v>
          </cell>
          <cell r="W42">
            <v>45573.25</v>
          </cell>
        </row>
        <row r="43">
          <cell r="A43" t="str">
            <v>BANORTE</v>
          </cell>
          <cell r="B43" t="str">
            <v>11.529.039/0001-17</v>
          </cell>
          <cell r="C43" t="str">
            <v>ENCERRADA - POR INCORPORAÇÃO</v>
          </cell>
          <cell r="D43" t="str">
            <v>ENCERRADA</v>
          </cell>
          <cell r="E43" t="str">
            <v>LC 109</v>
          </cell>
          <cell r="F43" t="str">
            <v>Privada</v>
          </cell>
          <cell r="G43" t="str">
            <v>Privado</v>
          </cell>
          <cell r="H43" t="str">
            <v>Não</v>
          </cell>
          <cell r="I43">
            <v>116361979</v>
          </cell>
          <cell r="J43">
            <v>29340</v>
          </cell>
          <cell r="K43">
            <v>1980</v>
          </cell>
          <cell r="L43" t="str">
            <v>abril</v>
          </cell>
          <cell r="M43">
            <v>29426</v>
          </cell>
          <cell r="N43">
            <v>42212</v>
          </cell>
          <cell r="O43">
            <v>0</v>
          </cell>
          <cell r="P43">
            <v>0</v>
          </cell>
          <cell r="Q43" t="str">
            <v>AV. RUI BARBOSA, Nº 251 - ED. PARQUE AMORIM, 4º ANDAR</v>
          </cell>
          <cell r="R43" t="str">
            <v>52.011-040</v>
          </cell>
          <cell r="S43" t="str">
            <v>RECIFE</v>
          </cell>
          <cell r="T43" t="str">
            <v>PE</v>
          </cell>
          <cell r="U43" t="str">
            <v>WWW.FUNDACAOBANORTE.COM.BR</v>
          </cell>
          <cell r="V43" t="str">
            <v>ERPE</v>
          </cell>
          <cell r="W43">
            <v>45573.25</v>
          </cell>
        </row>
        <row r="44">
          <cell r="A44" t="str">
            <v>BANRISUL/FBSS</v>
          </cell>
          <cell r="B44" t="str">
            <v>92.811.959/0001-25</v>
          </cell>
          <cell r="C44" t="str">
            <v>NORMAL - EM FUNCIONAMENTO</v>
          </cell>
          <cell r="D44" t="str">
            <v>NORMAL</v>
          </cell>
          <cell r="E44" t="str">
            <v>LC 108 / LC 109</v>
          </cell>
          <cell r="F44" t="str">
            <v>Pública Estadual</v>
          </cell>
          <cell r="G44" t="str">
            <v>Público</v>
          </cell>
          <cell r="H44" t="str">
            <v>Não</v>
          </cell>
          <cell r="I44">
            <v>3018811979</v>
          </cell>
          <cell r="J44">
            <v>29208</v>
          </cell>
          <cell r="K44">
            <v>1979</v>
          </cell>
          <cell r="L44" t="str">
            <v>dezembro</v>
          </cell>
          <cell r="M44">
            <v>29208</v>
          </cell>
          <cell r="N44"/>
          <cell r="O44">
            <v>7</v>
          </cell>
          <cell r="P44">
            <v>149</v>
          </cell>
          <cell r="Q44" t="str">
            <v>R SIQUEIRA CAMPOS, 736</v>
          </cell>
          <cell r="R44" t="str">
            <v>90.010-000</v>
          </cell>
          <cell r="S44" t="str">
            <v>PORTO ALEGRE</v>
          </cell>
          <cell r="T44" t="str">
            <v>RS</v>
          </cell>
          <cell r="U44" t="str">
            <v>WWW.FBSS.ORG.BR</v>
          </cell>
          <cell r="V44" t="str">
            <v>ERRS</v>
          </cell>
          <cell r="W44">
            <v>45573.25</v>
          </cell>
        </row>
        <row r="45">
          <cell r="A45" t="str">
            <v>BASES</v>
          </cell>
          <cell r="B45" t="str">
            <v>14.855.753/0001-93</v>
          </cell>
          <cell r="C45" t="str">
            <v>NORMAL - EM FUNCIONAMENTO</v>
          </cell>
          <cell r="D45" t="str">
            <v>NORMAL</v>
          </cell>
          <cell r="E45" t="str">
            <v>LC 109</v>
          </cell>
          <cell r="F45" t="str">
            <v>Privada</v>
          </cell>
          <cell r="G45" t="str">
            <v>Privado</v>
          </cell>
          <cell r="H45" t="str">
            <v>Não</v>
          </cell>
          <cell r="I45">
            <v>300000036101985</v>
          </cell>
          <cell r="J45">
            <v>31553</v>
          </cell>
          <cell r="K45">
            <v>1986</v>
          </cell>
          <cell r="L45" t="str">
            <v>maio</v>
          </cell>
          <cell r="M45">
            <v>31553</v>
          </cell>
          <cell r="N45"/>
          <cell r="O45">
            <v>2</v>
          </cell>
          <cell r="P45">
            <v>3</v>
          </cell>
          <cell r="Q45" t="str">
            <v>RUA  DA GRECIA, N.º 08 - 9º ANDAR</v>
          </cell>
          <cell r="R45" t="str">
            <v>40.010-010</v>
          </cell>
          <cell r="S45" t="str">
            <v>SALVADOR</v>
          </cell>
          <cell r="T45" t="str">
            <v>BA</v>
          </cell>
          <cell r="U45" t="str">
            <v>WWW.BASES.ORG.BR</v>
          </cell>
          <cell r="V45" t="str">
            <v>ERMG</v>
          </cell>
          <cell r="W45">
            <v>45573.25</v>
          </cell>
        </row>
        <row r="46">
          <cell r="A46" t="str">
            <v>BASF PC</v>
          </cell>
          <cell r="B46" t="str">
            <v>56.995.624/0001-40</v>
          </cell>
          <cell r="C46" t="str">
            <v>NORMAL - EM FUNCIONAMENTO</v>
          </cell>
          <cell r="D46" t="str">
            <v>NORMAL</v>
          </cell>
          <cell r="E46" t="str">
            <v>LC 109</v>
          </cell>
          <cell r="F46" t="str">
            <v>Privada</v>
          </cell>
          <cell r="G46" t="str">
            <v>Privado</v>
          </cell>
          <cell r="H46" t="str">
            <v>Não</v>
          </cell>
          <cell r="I46">
            <v>300000053611986</v>
          </cell>
          <cell r="J46">
            <v>31770</v>
          </cell>
          <cell r="K46">
            <v>1986</v>
          </cell>
          <cell r="L46" t="str">
            <v>dezembro</v>
          </cell>
          <cell r="M46">
            <v>31786</v>
          </cell>
          <cell r="N46"/>
          <cell r="O46">
            <v>1</v>
          </cell>
          <cell r="P46">
            <v>9</v>
          </cell>
          <cell r="Q46" t="str">
            <v>ANGELO DEMARCHI 123</v>
          </cell>
          <cell r="R46" t="str">
            <v>09.844-900</v>
          </cell>
          <cell r="S46" t="str">
            <v>SAO BERNARDO DO CAMPO</v>
          </cell>
          <cell r="T46" t="str">
            <v>SP</v>
          </cell>
          <cell r="U46" t="str">
            <v>WWW.BASF.COM/BR/PT/COMPANY/BASF-SOCIEDADE-DE-PREVIDENCIA-COMPLEMENTAR.HTML</v>
          </cell>
          <cell r="V46" t="str">
            <v>ERSP</v>
          </cell>
          <cell r="W46">
            <v>45573.25</v>
          </cell>
        </row>
        <row r="47">
          <cell r="A47" t="str">
            <v>BAYERPREV</v>
          </cell>
          <cell r="B47" t="str">
            <v>08.033.703/0001-28</v>
          </cell>
          <cell r="C47" t="str">
            <v>ENCERRADA - POR INCORPORAÇÃO</v>
          </cell>
          <cell r="D47" t="str">
            <v>ENCERRADA</v>
          </cell>
          <cell r="E47" t="str">
            <v>LC 109</v>
          </cell>
          <cell r="F47" t="str">
            <v>Privada</v>
          </cell>
          <cell r="G47" t="str">
            <v>Privado</v>
          </cell>
          <cell r="H47" t="str">
            <v>Não</v>
          </cell>
          <cell r="I47">
            <v>4.4000002227200592E+16</v>
          </cell>
          <cell r="J47">
            <v>39003</v>
          </cell>
          <cell r="K47">
            <v>2006</v>
          </cell>
          <cell r="L47" t="str">
            <v>outubro</v>
          </cell>
          <cell r="M47">
            <v>39052</v>
          </cell>
          <cell r="N47">
            <v>40452</v>
          </cell>
          <cell r="O47">
            <v>0</v>
          </cell>
          <cell r="P47">
            <v>0</v>
          </cell>
          <cell r="Q47" t="str">
            <v>R DOMINGOS JORGE 1000 9 ANDAR</v>
          </cell>
          <cell r="R47" t="str">
            <v>04.779-900</v>
          </cell>
          <cell r="S47" t="str">
            <v>SAO PAULO</v>
          </cell>
          <cell r="T47" t="str">
            <v>SP</v>
          </cell>
          <cell r="U47"/>
          <cell r="V47" t="str">
            <v>ERSP</v>
          </cell>
          <cell r="W47">
            <v>45573.25</v>
          </cell>
        </row>
        <row r="48">
          <cell r="A48" t="str">
            <v>BB PREVIDENCIA</v>
          </cell>
          <cell r="B48" t="str">
            <v>00.544.659/0001-09</v>
          </cell>
          <cell r="C48" t="str">
            <v>NORMAL - EM FUNCIONAMENTO</v>
          </cell>
          <cell r="D48" t="str">
            <v>NORMAL</v>
          </cell>
          <cell r="E48" t="str">
            <v>LC 109</v>
          </cell>
          <cell r="F48" t="str">
            <v>Privada</v>
          </cell>
          <cell r="G48" t="str">
            <v>Privado</v>
          </cell>
          <cell r="H48" t="str">
            <v>Não</v>
          </cell>
          <cell r="I48">
            <v>4.400000420219948E+16</v>
          </cell>
          <cell r="J48">
            <v>34696</v>
          </cell>
          <cell r="K48">
            <v>1994</v>
          </cell>
          <cell r="L48" t="str">
            <v>dezembro</v>
          </cell>
          <cell r="M48">
            <v>34698</v>
          </cell>
          <cell r="N48"/>
          <cell r="O48">
            <v>43</v>
          </cell>
          <cell r="P48">
            <v>298</v>
          </cell>
          <cell r="Q48" t="str">
            <v>SAUN QUADRA 5, BLOCO B, ED. BANCO DO BRASIL, TORRE CENTRAL, 2° ANDAR</v>
          </cell>
          <cell r="R48" t="str">
            <v>70.040-912</v>
          </cell>
          <cell r="S48" t="str">
            <v>BRASILIA</v>
          </cell>
          <cell r="T48" t="str">
            <v>DF</v>
          </cell>
          <cell r="U48" t="str">
            <v>WWW.BBPREVIDENCIA.COM.BR</v>
          </cell>
          <cell r="V48" t="str">
            <v>ERDF</v>
          </cell>
          <cell r="W48">
            <v>45573.25</v>
          </cell>
        </row>
        <row r="49">
          <cell r="A49" t="str">
            <v>BCO. SUMITOMO</v>
          </cell>
          <cell r="B49" t="str">
            <v>67.975.128/0001-41</v>
          </cell>
          <cell r="C49" t="str">
            <v>ENCERRADA - POR INICIATIVA DA EFPC</v>
          </cell>
          <cell r="D49" t="str">
            <v>ENCERRADA</v>
          </cell>
          <cell r="E49" t="str">
            <v>LC 109</v>
          </cell>
          <cell r="F49" t="str">
            <v>Privada</v>
          </cell>
          <cell r="G49" t="str">
            <v>Privado</v>
          </cell>
          <cell r="H49" t="str">
            <v>Não</v>
          </cell>
          <cell r="I49">
            <v>2.40000036141991E+16</v>
          </cell>
          <cell r="J49">
            <v>33696</v>
          </cell>
          <cell r="K49">
            <v>1992</v>
          </cell>
          <cell r="L49" t="str">
            <v>abril</v>
          </cell>
          <cell r="M49">
            <v>33725</v>
          </cell>
          <cell r="N49">
            <v>43375</v>
          </cell>
          <cell r="O49">
            <v>0</v>
          </cell>
          <cell r="P49">
            <v>0</v>
          </cell>
          <cell r="Q49" t="str">
            <v>AV PAULISTA 37 11 E 12 ANDARES</v>
          </cell>
          <cell r="R49" t="str">
            <v>01.311-902</v>
          </cell>
          <cell r="S49" t="str">
            <v>SAO PAULO</v>
          </cell>
          <cell r="T49" t="str">
            <v>SP</v>
          </cell>
          <cell r="U49" t="str">
            <v>WWW.SMBCGROUP.COM.BR</v>
          </cell>
          <cell r="V49" t="str">
            <v>ERSP</v>
          </cell>
          <cell r="W49">
            <v>45573.25</v>
          </cell>
        </row>
        <row r="50">
          <cell r="A50" t="str">
            <v>BCPREV</v>
          </cell>
          <cell r="B50" t="str">
            <v>04.376.652/0001-86</v>
          </cell>
          <cell r="C50" t="str">
            <v>ENCERRADA - POR CANCELAMENTO</v>
          </cell>
          <cell r="D50" t="str">
            <v>ENCERRADA</v>
          </cell>
          <cell r="E50" t="str">
            <v>LC 109</v>
          </cell>
          <cell r="F50" t="str">
            <v>Privada</v>
          </cell>
          <cell r="G50" t="str">
            <v>Privado</v>
          </cell>
          <cell r="H50" t="str">
            <v>Não</v>
          </cell>
          <cell r="I50">
            <v>4.4000000594200192E+16</v>
          </cell>
          <cell r="J50">
            <v>36979</v>
          </cell>
          <cell r="K50">
            <v>2001</v>
          </cell>
          <cell r="L50" t="str">
            <v>março</v>
          </cell>
          <cell r="M50">
            <v>36983</v>
          </cell>
          <cell r="N50">
            <v>38805</v>
          </cell>
          <cell r="O50">
            <v>0</v>
          </cell>
          <cell r="P50">
            <v>0</v>
          </cell>
          <cell r="Q50"/>
          <cell r="R50"/>
          <cell r="S50" t="str">
            <v>SAO PAULO</v>
          </cell>
          <cell r="T50" t="str">
            <v>SP</v>
          </cell>
          <cell r="U50"/>
          <cell r="V50" t="str">
            <v>ERSP</v>
          </cell>
          <cell r="W50">
            <v>45573.25</v>
          </cell>
        </row>
        <row r="51">
          <cell r="A51" t="str">
            <v>BELAUTO</v>
          </cell>
          <cell r="B51" t="str">
            <v>30.020.036/0001-06</v>
          </cell>
          <cell r="C51" t="str">
            <v>ENCERRADA - POR LIQUIDAÇÃO</v>
          </cell>
          <cell r="D51" t="str">
            <v>ENCERRADA</v>
          </cell>
          <cell r="E51" t="str">
            <v>LC 109</v>
          </cell>
          <cell r="F51" t="str">
            <v>Privada</v>
          </cell>
          <cell r="G51" t="str">
            <v>Privado</v>
          </cell>
          <cell r="H51" t="str">
            <v>Não</v>
          </cell>
          <cell r="I51">
            <v>30000036131985</v>
          </cell>
          <cell r="J51">
            <v>35257</v>
          </cell>
          <cell r="K51">
            <v>1996</v>
          </cell>
          <cell r="L51" t="str">
            <v>julho</v>
          </cell>
          <cell r="M51">
            <v>33204</v>
          </cell>
          <cell r="N51">
            <v>40819</v>
          </cell>
          <cell r="O51">
            <v>0</v>
          </cell>
          <cell r="P51">
            <v>0</v>
          </cell>
          <cell r="Q51"/>
          <cell r="R51"/>
          <cell r="S51" t="str">
            <v>RIO DE JANEIRO</v>
          </cell>
          <cell r="T51" t="str">
            <v>RJ</v>
          </cell>
          <cell r="U51"/>
          <cell r="V51" t="str">
            <v>ERRJ</v>
          </cell>
          <cell r="W51">
            <v>45573.25</v>
          </cell>
        </row>
        <row r="52">
          <cell r="A52" t="str">
            <v>BERONPREV</v>
          </cell>
          <cell r="B52" t="str">
            <v>34.481.507/0001-26</v>
          </cell>
          <cell r="C52" t="str">
            <v>ENCERRADA - POR LIQUIDAÇÃO</v>
          </cell>
          <cell r="D52" t="str">
            <v>ENCERRADA</v>
          </cell>
          <cell r="E52" t="str">
            <v>LC 108 / LC 109</v>
          </cell>
          <cell r="F52" t="str">
            <v>Pública Estadual</v>
          </cell>
          <cell r="G52" t="str">
            <v>Público</v>
          </cell>
          <cell r="H52" t="str">
            <v>Não</v>
          </cell>
          <cell r="I52">
            <v>300000011611989</v>
          </cell>
          <cell r="J52">
            <v>32945</v>
          </cell>
          <cell r="K52">
            <v>1990</v>
          </cell>
          <cell r="L52" t="str">
            <v>março</v>
          </cell>
          <cell r="M52">
            <v>33208</v>
          </cell>
          <cell r="N52">
            <v>41442</v>
          </cell>
          <cell r="O52">
            <v>0</v>
          </cell>
          <cell r="P52">
            <v>0</v>
          </cell>
          <cell r="Q52" t="str">
            <v>R CHICO REIS 5499 ANEXO CONJUNTO ALPHAVILLE</v>
          </cell>
          <cell r="R52" t="str">
            <v>76.821-344</v>
          </cell>
          <cell r="S52" t="str">
            <v>PORTO VELHO</v>
          </cell>
          <cell r="T52" t="str">
            <v>RO</v>
          </cell>
          <cell r="U52"/>
          <cell r="V52" t="str">
            <v>ERPE</v>
          </cell>
          <cell r="W52">
            <v>45573.25</v>
          </cell>
        </row>
        <row r="53">
          <cell r="A53" t="str">
            <v>BETZDEARBORN</v>
          </cell>
          <cell r="B53" t="str">
            <v>01.831.436/0001-95</v>
          </cell>
          <cell r="C53" t="str">
            <v>ENCERRADA - POR INICIATIVA DA EFPC</v>
          </cell>
          <cell r="D53" t="str">
            <v>ENCERRADA</v>
          </cell>
          <cell r="E53" t="str">
            <v>LC 109</v>
          </cell>
          <cell r="F53" t="str">
            <v>Privada</v>
          </cell>
          <cell r="G53" t="str">
            <v>Privado</v>
          </cell>
          <cell r="H53" t="str">
            <v>Não</v>
          </cell>
          <cell r="I53">
            <v>440000109611996</v>
          </cell>
          <cell r="J53">
            <v>35438</v>
          </cell>
          <cell r="K53">
            <v>1997</v>
          </cell>
          <cell r="L53" t="str">
            <v>janeiro</v>
          </cell>
          <cell r="M53">
            <v>35796</v>
          </cell>
          <cell r="N53">
            <v>40770</v>
          </cell>
          <cell r="O53">
            <v>0</v>
          </cell>
          <cell r="P53">
            <v>0</v>
          </cell>
          <cell r="Q53" t="str">
            <v>ROD RAPOSO TAVARES 22,901</v>
          </cell>
          <cell r="R53" t="str">
            <v>06.707-000</v>
          </cell>
          <cell r="S53" t="str">
            <v>COTIA</v>
          </cell>
          <cell r="T53" t="str">
            <v>SP</v>
          </cell>
          <cell r="U53"/>
          <cell r="V53" t="str">
            <v>ERSP</v>
          </cell>
          <cell r="W53">
            <v>45573.25</v>
          </cell>
        </row>
        <row r="54">
          <cell r="A54" t="str">
            <v>BIEMPRESARIAL</v>
          </cell>
          <cell r="B54" t="str">
            <v>00.243.975/0001-40</v>
          </cell>
          <cell r="C54" t="str">
            <v>ENCERRADA - POR INICIATIVA DA EFPC</v>
          </cell>
          <cell r="D54" t="str">
            <v>ENCERRADA</v>
          </cell>
          <cell r="E54" t="str">
            <v>LC 109</v>
          </cell>
          <cell r="F54" t="str">
            <v>Privada</v>
          </cell>
          <cell r="G54" t="str">
            <v>Privado</v>
          </cell>
          <cell r="H54" t="str">
            <v>Não</v>
          </cell>
          <cell r="I54">
            <v>440000016800994</v>
          </cell>
          <cell r="J54">
            <v>34590</v>
          </cell>
          <cell r="K54">
            <v>1994</v>
          </cell>
          <cell r="L54" t="str">
            <v>setembro</v>
          </cell>
          <cell r="M54">
            <v>34604</v>
          </cell>
          <cell r="N54">
            <v>40829</v>
          </cell>
          <cell r="O54">
            <v>0</v>
          </cell>
          <cell r="P54">
            <v>0</v>
          </cell>
          <cell r="Q54" t="str">
            <v>ROD WALDOMIRO CORREA DE CAMARGO S/N KM 80</v>
          </cell>
          <cell r="R54" t="str">
            <v>18.016-460</v>
          </cell>
          <cell r="S54" t="str">
            <v>SOROCABA</v>
          </cell>
          <cell r="T54" t="str">
            <v>SP</v>
          </cell>
          <cell r="U54"/>
          <cell r="V54" t="str">
            <v>ERSP</v>
          </cell>
          <cell r="W54">
            <v>45573.25</v>
          </cell>
        </row>
        <row r="55">
          <cell r="A55" t="str">
            <v>BIPREV</v>
          </cell>
          <cell r="B55" t="str">
            <v>01.904.653/0001-68</v>
          </cell>
          <cell r="C55" t="str">
            <v>ENCERRADA - POR INICIATIVA DA EFPC</v>
          </cell>
          <cell r="D55" t="str">
            <v>ENCERRADA</v>
          </cell>
          <cell r="E55" t="str">
            <v>LC 109</v>
          </cell>
          <cell r="F55" t="str">
            <v>Privada</v>
          </cell>
          <cell r="G55" t="str">
            <v>Privado</v>
          </cell>
          <cell r="H55" t="str">
            <v>Não</v>
          </cell>
          <cell r="I55">
            <v>440000015221997</v>
          </cell>
          <cell r="J55">
            <v>35529</v>
          </cell>
          <cell r="K55">
            <v>1997</v>
          </cell>
          <cell r="L55" t="str">
            <v>abril</v>
          </cell>
          <cell r="M55">
            <v>35555</v>
          </cell>
          <cell r="N55">
            <v>40710</v>
          </cell>
          <cell r="O55">
            <v>0</v>
          </cell>
          <cell r="P55">
            <v>0</v>
          </cell>
          <cell r="Q55" t="str">
            <v>AV DAS NAÇÕES UNIDAS, Nº 14.171, ED. ROCHAVERA, TORRE B, 18º ANDAR</v>
          </cell>
          <cell r="R55" t="str">
            <v>04.794-000</v>
          </cell>
          <cell r="S55" t="str">
            <v>SAO PAULO</v>
          </cell>
          <cell r="T55" t="str">
            <v>SP</v>
          </cell>
          <cell r="U55"/>
          <cell r="V55" t="str">
            <v>ERSP</v>
          </cell>
          <cell r="W55">
            <v>45573.25</v>
          </cell>
        </row>
        <row r="56">
          <cell r="A56" t="str">
            <v>BLS PREV</v>
          </cell>
          <cell r="B56" t="str">
            <v>03.783.882/0001-05</v>
          </cell>
          <cell r="C56" t="str">
            <v>ENCERRADA - POR INICIATIVA DA EFPC</v>
          </cell>
          <cell r="D56" t="str">
            <v>ENCERRADA</v>
          </cell>
          <cell r="E56" t="str">
            <v>LC 109</v>
          </cell>
          <cell r="F56" t="str">
            <v>Privada</v>
          </cell>
          <cell r="G56" t="str">
            <v>Privado</v>
          </cell>
          <cell r="H56" t="str">
            <v>Não</v>
          </cell>
          <cell r="I56">
            <v>4.4000000029200008E+16</v>
          </cell>
          <cell r="J56">
            <v>36536</v>
          </cell>
          <cell r="K56">
            <v>2000</v>
          </cell>
          <cell r="L56" t="str">
            <v>janeiro</v>
          </cell>
          <cell r="M56">
            <v>36628</v>
          </cell>
          <cell r="N56">
            <v>39163</v>
          </cell>
          <cell r="O56">
            <v>0</v>
          </cell>
          <cell r="P56">
            <v>0</v>
          </cell>
          <cell r="Q56"/>
          <cell r="R56"/>
          <cell r="S56" t="str">
            <v>SAO PAULO</v>
          </cell>
          <cell r="T56" t="str">
            <v>SP</v>
          </cell>
          <cell r="U56"/>
          <cell r="V56" t="str">
            <v>ERSP</v>
          </cell>
          <cell r="W56">
            <v>45573.25</v>
          </cell>
        </row>
        <row r="57">
          <cell r="A57" t="str">
            <v>BOAVISTAPREV</v>
          </cell>
          <cell r="B57" t="str">
            <v>30.482.111/0001-42</v>
          </cell>
          <cell r="C57" t="str">
            <v>ENCERRADA - POR INICIATIVA DA EFPC</v>
          </cell>
          <cell r="D57" t="str">
            <v>ENCERRADA</v>
          </cell>
          <cell r="E57" t="str">
            <v>LC 109</v>
          </cell>
          <cell r="F57" t="str">
            <v>Privada</v>
          </cell>
          <cell r="G57" t="str">
            <v>Privado</v>
          </cell>
          <cell r="H57" t="str">
            <v>Não</v>
          </cell>
          <cell r="I57">
            <v>3028181979</v>
          </cell>
          <cell r="J57">
            <v>29389</v>
          </cell>
          <cell r="K57">
            <v>1980</v>
          </cell>
          <cell r="L57" t="str">
            <v>junho</v>
          </cell>
          <cell r="M57">
            <v>29403</v>
          </cell>
          <cell r="N57">
            <v>41026</v>
          </cell>
          <cell r="O57">
            <v>0</v>
          </cell>
          <cell r="P57">
            <v>0</v>
          </cell>
          <cell r="Q57" t="str">
            <v>CIDADE DE DEUS, PREDIO NOVISSIMO, TÉRREO</v>
          </cell>
          <cell r="R57" t="str">
            <v>06.029-900</v>
          </cell>
          <cell r="S57" t="str">
            <v>OSASCO</v>
          </cell>
          <cell r="T57" t="str">
            <v>SP</v>
          </cell>
          <cell r="U57"/>
          <cell r="V57" t="str">
            <v>ERSP</v>
          </cell>
          <cell r="W57">
            <v>45573.25</v>
          </cell>
        </row>
        <row r="58">
          <cell r="A58" t="str">
            <v>BOMPREV</v>
          </cell>
          <cell r="B58" t="str">
            <v>02.670.391/0001-87</v>
          </cell>
          <cell r="C58" t="str">
            <v>SEM ATIVIDADES - POR RETIRADA TOTAL DE PATROCINADORES</v>
          </cell>
          <cell r="D58" t="str">
            <v>SEM ATIVIDADES</v>
          </cell>
          <cell r="E58" t="str">
            <v>LC 109</v>
          </cell>
          <cell r="F58" t="str">
            <v>Privada</v>
          </cell>
          <cell r="G58" t="str">
            <v>Privado</v>
          </cell>
          <cell r="H58" t="str">
            <v>Não</v>
          </cell>
          <cell r="I58">
            <v>4.4000003115199864E+16</v>
          </cell>
          <cell r="J58">
            <v>35996</v>
          </cell>
          <cell r="K58">
            <v>1998</v>
          </cell>
          <cell r="L58" t="str">
            <v>julho</v>
          </cell>
          <cell r="M58">
            <v>36039</v>
          </cell>
          <cell r="N58">
            <v>44434</v>
          </cell>
          <cell r="O58">
            <v>1</v>
          </cell>
          <cell r="P58">
            <v>0</v>
          </cell>
          <cell r="Q58" t="str">
            <v>AV CAXANGA 3841</v>
          </cell>
          <cell r="R58" t="str">
            <v>50.670-902</v>
          </cell>
          <cell r="S58" t="str">
            <v>RECIFE</v>
          </cell>
          <cell r="T58" t="str">
            <v>PE</v>
          </cell>
          <cell r="U58"/>
          <cell r="V58" t="str">
            <v>ERPE</v>
          </cell>
          <cell r="W58">
            <v>45573.25</v>
          </cell>
        </row>
        <row r="59">
          <cell r="A59" t="str">
            <v>BOSCHPREV</v>
          </cell>
          <cell r="B59" t="str">
            <v>33.383.708/0001-28</v>
          </cell>
          <cell r="C59" t="str">
            <v>NORMAL - EM FUNCIONAMENTO</v>
          </cell>
          <cell r="D59" t="str">
            <v>NORMAL</v>
          </cell>
          <cell r="E59" t="str">
            <v>LC 109</v>
          </cell>
          <cell r="F59" t="str">
            <v>Privada</v>
          </cell>
          <cell r="G59" t="str">
            <v>Privado</v>
          </cell>
          <cell r="H59" t="str">
            <v>Não</v>
          </cell>
          <cell r="I59">
            <v>4.4011007297201816E+16</v>
          </cell>
          <cell r="J59">
            <v>43517</v>
          </cell>
          <cell r="K59">
            <v>2019</v>
          </cell>
          <cell r="L59" t="str">
            <v>fevereiro</v>
          </cell>
          <cell r="M59">
            <v>43586</v>
          </cell>
          <cell r="N59"/>
          <cell r="O59">
            <v>1</v>
          </cell>
          <cell r="P59">
            <v>8</v>
          </cell>
          <cell r="Q59" t="str">
            <v>ROD ANHANGUERA KM 98 S/N KM    98                  SALA</v>
          </cell>
          <cell r="R59" t="str">
            <v>13.065-900</v>
          </cell>
          <cell r="S59" t="str">
            <v>CAMPINAS</v>
          </cell>
          <cell r="T59" t="str">
            <v>SP</v>
          </cell>
          <cell r="U59"/>
          <cell r="V59" t="str">
            <v>ERSP</v>
          </cell>
          <cell r="W59">
            <v>45573.25</v>
          </cell>
        </row>
        <row r="60">
          <cell r="A60" t="str">
            <v>BOSTONPREV</v>
          </cell>
          <cell r="B60" t="str">
            <v>00.269.179/0001-87</v>
          </cell>
          <cell r="C60" t="str">
            <v>ENCERRADA - POR CANCELAMENTO</v>
          </cell>
          <cell r="D60" t="str">
            <v>ENCERRADA</v>
          </cell>
          <cell r="E60" t="str">
            <v>LC 109</v>
          </cell>
          <cell r="F60" t="str">
            <v>Privada</v>
          </cell>
          <cell r="G60" t="str">
            <v>Privado</v>
          </cell>
          <cell r="H60" t="str">
            <v>Não</v>
          </cell>
          <cell r="I60">
            <v>440000044031993</v>
          </cell>
          <cell r="J60">
            <v>34316</v>
          </cell>
          <cell r="K60">
            <v>1993</v>
          </cell>
          <cell r="L60" t="str">
            <v>dezembro</v>
          </cell>
          <cell r="M60">
            <v>34684</v>
          </cell>
          <cell r="N60">
            <v>35780</v>
          </cell>
          <cell r="O60">
            <v>0</v>
          </cell>
          <cell r="P60">
            <v>0</v>
          </cell>
          <cell r="Q60"/>
          <cell r="R60"/>
          <cell r="S60" t="str">
            <v>SAO PAULO</v>
          </cell>
          <cell r="T60" t="str">
            <v>SP</v>
          </cell>
          <cell r="U60"/>
          <cell r="V60" t="str">
            <v>ERSP</v>
          </cell>
          <cell r="W60">
            <v>45573.25</v>
          </cell>
        </row>
        <row r="61">
          <cell r="A61" t="str">
            <v>BOTICARIO PREV</v>
          </cell>
          <cell r="B61" t="str">
            <v>00.998.828/0001-80</v>
          </cell>
          <cell r="C61" t="str">
            <v>NORMAL - EM FUNCIONAMENTO</v>
          </cell>
          <cell r="D61" t="str">
            <v>NORMAL</v>
          </cell>
          <cell r="E61" t="str">
            <v>LC 109</v>
          </cell>
          <cell r="F61" t="str">
            <v>Privada</v>
          </cell>
          <cell r="G61" t="str">
            <v>Privado</v>
          </cell>
          <cell r="H61" t="str">
            <v>Não</v>
          </cell>
          <cell r="I61">
            <v>440000047841995</v>
          </cell>
          <cell r="J61">
            <v>35045</v>
          </cell>
          <cell r="K61">
            <v>1995</v>
          </cell>
          <cell r="L61" t="str">
            <v>dezembro</v>
          </cell>
          <cell r="M61">
            <v>35095</v>
          </cell>
          <cell r="N61"/>
          <cell r="O61">
            <v>1</v>
          </cell>
          <cell r="P61">
            <v>29</v>
          </cell>
          <cell r="Q61" t="str">
            <v>AV. RUI BARBOSA, 3450</v>
          </cell>
          <cell r="R61" t="str">
            <v>83.055-900</v>
          </cell>
          <cell r="S61" t="str">
            <v>SAO JOSE DOS PINHAIS</v>
          </cell>
          <cell r="T61" t="str">
            <v>PR</v>
          </cell>
          <cell r="U61" t="str">
            <v>WWW.BOTICARIOPREV.COM.BR</v>
          </cell>
          <cell r="V61" t="str">
            <v>ERRS</v>
          </cell>
          <cell r="W61">
            <v>45573.25</v>
          </cell>
        </row>
        <row r="62">
          <cell r="A62" t="str">
            <v>BP PREV</v>
          </cell>
          <cell r="B62" t="str">
            <v>32.362.667/0001-20</v>
          </cell>
          <cell r="C62" t="str">
            <v>ENCERRADA - POR INICIATIVA DA EFPC</v>
          </cell>
          <cell r="D62" t="str">
            <v>ENCERRADA</v>
          </cell>
          <cell r="E62" t="str">
            <v>LC 109</v>
          </cell>
          <cell r="F62" t="str">
            <v>Privada</v>
          </cell>
          <cell r="G62" t="str">
            <v>Privado</v>
          </cell>
          <cell r="H62" t="str">
            <v>Não</v>
          </cell>
          <cell r="I62">
            <v>3.0000002056198892E+16</v>
          </cell>
          <cell r="J62">
            <v>32525</v>
          </cell>
          <cell r="K62">
            <v>1989</v>
          </cell>
          <cell r="L62" t="str">
            <v>janeiro</v>
          </cell>
          <cell r="M62">
            <v>32689</v>
          </cell>
          <cell r="N62">
            <v>43284</v>
          </cell>
          <cell r="O62">
            <v>0</v>
          </cell>
          <cell r="P62">
            <v>0</v>
          </cell>
          <cell r="Q62" t="str">
            <v>AV ITAOCA, 2400 2 ANDAR SALA 101</v>
          </cell>
          <cell r="R62" t="str">
            <v>21.061-020</v>
          </cell>
          <cell r="S62" t="str">
            <v>RIO DE JANEIRO</v>
          </cell>
          <cell r="T62" t="str">
            <v>RJ</v>
          </cell>
          <cell r="U62"/>
          <cell r="V62" t="str">
            <v>ERRJ</v>
          </cell>
          <cell r="W62">
            <v>45573.25</v>
          </cell>
        </row>
        <row r="63">
          <cell r="A63" t="str">
            <v>BRASILETROS</v>
          </cell>
          <cell r="B63" t="str">
            <v>28.518.991/0001-18</v>
          </cell>
          <cell r="C63" t="str">
            <v>NORMAL - EM FUNCIONAMENTO</v>
          </cell>
          <cell r="D63" t="str">
            <v>NORMAL</v>
          </cell>
          <cell r="E63" t="str">
            <v>LC 109</v>
          </cell>
          <cell r="F63" t="str">
            <v>Privada</v>
          </cell>
          <cell r="G63" t="str">
            <v>Privado</v>
          </cell>
          <cell r="H63" t="str">
            <v>Não</v>
          </cell>
          <cell r="I63">
            <v>3018631979</v>
          </cell>
          <cell r="J63">
            <v>29006</v>
          </cell>
          <cell r="K63">
            <v>1979</v>
          </cell>
          <cell r="L63" t="str">
            <v>maio</v>
          </cell>
          <cell r="M63">
            <v>29006</v>
          </cell>
          <cell r="N63"/>
          <cell r="O63">
            <v>2</v>
          </cell>
          <cell r="P63">
            <v>3</v>
          </cell>
          <cell r="Q63" t="str">
            <v>AVENIDA ROBERTO SILVEIRA, 488 - 13 ANDAR</v>
          </cell>
          <cell r="R63" t="str">
            <v>24.230-163</v>
          </cell>
          <cell r="S63" t="str">
            <v>NITEROI</v>
          </cell>
          <cell r="T63" t="str">
            <v>RJ</v>
          </cell>
          <cell r="U63" t="str">
            <v>WWW.BRASILETROS.COM.BR</v>
          </cell>
          <cell r="V63" t="str">
            <v>ERRJ</v>
          </cell>
          <cell r="W63">
            <v>45573.25</v>
          </cell>
        </row>
        <row r="64">
          <cell r="A64" t="str">
            <v>BRASLIGHT</v>
          </cell>
          <cell r="B64" t="str">
            <v>42.334.144/0001-24</v>
          </cell>
          <cell r="C64" t="str">
            <v>NORMAL - EM FUNCIONAMENTO</v>
          </cell>
          <cell r="D64" t="str">
            <v>NORMAL</v>
          </cell>
          <cell r="E64" t="str">
            <v>LC 109</v>
          </cell>
          <cell r="F64" t="str">
            <v>Privada</v>
          </cell>
          <cell r="G64" t="str">
            <v>Privado</v>
          </cell>
          <cell r="H64" t="str">
            <v>Não</v>
          </cell>
          <cell r="I64">
            <v>3018601979</v>
          </cell>
          <cell r="J64">
            <v>27395</v>
          </cell>
          <cell r="K64">
            <v>1975</v>
          </cell>
          <cell r="L64" t="str">
            <v>janeiro</v>
          </cell>
          <cell r="M64">
            <v>27395</v>
          </cell>
          <cell r="N64"/>
          <cell r="O64">
            <v>3</v>
          </cell>
          <cell r="P64">
            <v>7</v>
          </cell>
          <cell r="Q64" t="str">
            <v>AV MARECHAL FLORIANO N. 19 - 7º ANDAR</v>
          </cell>
          <cell r="R64" t="str">
            <v>20.080-003</v>
          </cell>
          <cell r="S64" t="str">
            <v>RIO DE JANEIRO</v>
          </cell>
          <cell r="T64" t="str">
            <v>RJ</v>
          </cell>
          <cell r="U64" t="str">
            <v>WWW.BRASLIGHT.COM.BR</v>
          </cell>
          <cell r="V64" t="str">
            <v>ERRJ</v>
          </cell>
          <cell r="W64">
            <v>45573.25</v>
          </cell>
        </row>
        <row r="65">
          <cell r="A65" t="str">
            <v>BRASPREV</v>
          </cell>
          <cell r="B65" t="str">
            <v>29.102.464/0001-90</v>
          </cell>
          <cell r="C65" t="str">
            <v>ENCERRADA - POR INICIATIVA DA EFPC</v>
          </cell>
          <cell r="D65" t="str">
            <v>ENCERRADA</v>
          </cell>
          <cell r="E65" t="str">
            <v>LC 109</v>
          </cell>
          <cell r="F65" t="str">
            <v>Privada</v>
          </cell>
          <cell r="G65" t="str">
            <v>Privado</v>
          </cell>
          <cell r="H65" t="str">
            <v>Não</v>
          </cell>
          <cell r="I65">
            <v>300000015801984</v>
          </cell>
          <cell r="J65">
            <v>31034</v>
          </cell>
          <cell r="K65">
            <v>1984</v>
          </cell>
          <cell r="L65" t="str">
            <v>dezembro</v>
          </cell>
          <cell r="M65">
            <v>31056</v>
          </cell>
          <cell r="N65">
            <v>45225</v>
          </cell>
          <cell r="O65">
            <v>0</v>
          </cell>
          <cell r="P65">
            <v>0</v>
          </cell>
          <cell r="Q65" t="str">
            <v>AV. DAS NAÇÕES UNIDAS</v>
          </cell>
          <cell r="R65" t="str">
            <v>04.794-000</v>
          </cell>
          <cell r="S65" t="str">
            <v>SAO PAULO</v>
          </cell>
          <cell r="T65" t="str">
            <v>SP</v>
          </cell>
          <cell r="U65" t="str">
            <v>WWW.BROOKFIELD.COM</v>
          </cell>
          <cell r="V65" t="str">
            <v>ERSP</v>
          </cell>
          <cell r="W65">
            <v>45573.25</v>
          </cell>
        </row>
        <row r="66">
          <cell r="A66" t="str">
            <v>BRF PREVIDÊNCIA</v>
          </cell>
          <cell r="B66" t="str">
            <v>01.689.795/0001-50</v>
          </cell>
          <cell r="C66" t="str">
            <v>NORMAL - EM FUNCIONAMENTO</v>
          </cell>
          <cell r="D66" t="str">
            <v>NORMAL</v>
          </cell>
          <cell r="E66" t="str">
            <v>LC 109</v>
          </cell>
          <cell r="F66" t="str">
            <v>Privada</v>
          </cell>
          <cell r="G66" t="str">
            <v>Privado</v>
          </cell>
          <cell r="H66" t="str">
            <v>Não</v>
          </cell>
          <cell r="I66">
            <v>4.4000010903199608E+16</v>
          </cell>
          <cell r="J66">
            <v>35430</v>
          </cell>
          <cell r="K66">
            <v>1996</v>
          </cell>
          <cell r="L66" t="str">
            <v>dezembro</v>
          </cell>
          <cell r="M66">
            <v>35522</v>
          </cell>
          <cell r="N66"/>
          <cell r="O66">
            <v>4</v>
          </cell>
          <cell r="P66">
            <v>7</v>
          </cell>
          <cell r="Q66" t="str">
            <v>AVENIDA PAULISTA, 10º ANDAR, CJ 101</v>
          </cell>
          <cell r="R66" t="str">
            <v>01.311-936</v>
          </cell>
          <cell r="S66" t="str">
            <v>SAO PAULO</v>
          </cell>
          <cell r="T66" t="str">
            <v>SP</v>
          </cell>
          <cell r="U66" t="str">
            <v>WWW.BRFPREVIDENCIA.COM.BR</v>
          </cell>
          <cell r="V66" t="str">
            <v>ERSP</v>
          </cell>
          <cell r="W66">
            <v>45573.25</v>
          </cell>
        </row>
        <row r="67">
          <cell r="A67" t="str">
            <v>BRISTOL-MYERS</v>
          </cell>
          <cell r="B67" t="str">
            <v>01.189.157/0001-70</v>
          </cell>
          <cell r="C67" t="str">
            <v>ENCERRADA - POR INICIATIVA DA EFPC</v>
          </cell>
          <cell r="D67" t="str">
            <v>ENCERRADA</v>
          </cell>
          <cell r="E67" t="str">
            <v>LC 109</v>
          </cell>
          <cell r="F67" t="str">
            <v>Privada</v>
          </cell>
          <cell r="G67" t="str">
            <v>Privado</v>
          </cell>
          <cell r="H67" t="str">
            <v>Não</v>
          </cell>
          <cell r="I67">
            <v>440000024121996</v>
          </cell>
          <cell r="J67">
            <v>35166</v>
          </cell>
          <cell r="K67">
            <v>1996</v>
          </cell>
          <cell r="L67" t="str">
            <v>abril</v>
          </cell>
          <cell r="M67">
            <v>35208</v>
          </cell>
          <cell r="N67">
            <v>42760</v>
          </cell>
          <cell r="O67">
            <v>0</v>
          </cell>
          <cell r="P67">
            <v>0</v>
          </cell>
          <cell r="Q67" t="str">
            <v>RUA: VERBO DIVINO, 1.  711</v>
          </cell>
          <cell r="R67" t="str">
            <v>04.719-002</v>
          </cell>
          <cell r="S67" t="str">
            <v>SAO PAULO</v>
          </cell>
          <cell r="T67" t="str">
            <v>SP</v>
          </cell>
          <cell r="U67"/>
          <cell r="V67" t="str">
            <v>ERSP</v>
          </cell>
          <cell r="W67">
            <v>45573.25</v>
          </cell>
        </row>
        <row r="68">
          <cell r="A68" t="str">
            <v>BUNGEPREV</v>
          </cell>
          <cell r="B68" t="str">
            <v>02.902.663/0001-27</v>
          </cell>
          <cell r="C68" t="str">
            <v>NORMAL - EM FUNCIONAMENTO</v>
          </cell>
          <cell r="D68" t="str">
            <v>NORMAL</v>
          </cell>
          <cell r="E68" t="str">
            <v>LC 109</v>
          </cell>
          <cell r="F68" t="str">
            <v>Privada</v>
          </cell>
          <cell r="G68" t="str">
            <v>Privado</v>
          </cell>
          <cell r="H68" t="str">
            <v>Não</v>
          </cell>
          <cell r="I68">
            <v>4.40000047981998E+16</v>
          </cell>
          <cell r="J68">
            <v>36091</v>
          </cell>
          <cell r="K68">
            <v>1998</v>
          </cell>
          <cell r="L68" t="str">
            <v>outubro</v>
          </cell>
          <cell r="M68">
            <v>36251</v>
          </cell>
          <cell r="N68"/>
          <cell r="O68">
            <v>1</v>
          </cell>
          <cell r="P68">
            <v>7</v>
          </cell>
          <cell r="Q68" t="str">
            <v>RUA DIOGO MOREIRA</v>
          </cell>
          <cell r="R68" t="str">
            <v>05.423-010</v>
          </cell>
          <cell r="S68" t="str">
            <v>SAO PAULO</v>
          </cell>
          <cell r="T68" t="str">
            <v>SP</v>
          </cell>
          <cell r="U68" t="str">
            <v>WWW.BUNGEPREV.COM.BR</v>
          </cell>
          <cell r="V68" t="str">
            <v>ERSP</v>
          </cell>
          <cell r="W68">
            <v>45573.25</v>
          </cell>
        </row>
        <row r="69">
          <cell r="A69" t="str">
            <v>CABEA</v>
          </cell>
          <cell r="B69" t="str">
            <v>04.473.062/0001-71</v>
          </cell>
          <cell r="C69" t="str">
            <v>ENCERRADA - POR INICIATIVA DA EFPC</v>
          </cell>
          <cell r="D69" t="str">
            <v>ENCERRADA</v>
          </cell>
          <cell r="E69" t="str">
            <v>LC 109</v>
          </cell>
          <cell r="F69" t="str">
            <v>Privada</v>
          </cell>
          <cell r="G69" t="str">
            <v>Privado</v>
          </cell>
          <cell r="H69" t="str">
            <v>Não</v>
          </cell>
          <cell r="I69">
            <v>3018671979</v>
          </cell>
          <cell r="J69">
            <v>29544</v>
          </cell>
          <cell r="K69">
            <v>1980</v>
          </cell>
          <cell r="L69" t="str">
            <v>novembro</v>
          </cell>
          <cell r="M69">
            <v>29588</v>
          </cell>
          <cell r="N69">
            <v>43291</v>
          </cell>
          <cell r="O69">
            <v>0</v>
          </cell>
          <cell r="P69">
            <v>0</v>
          </cell>
          <cell r="Q69" t="str">
            <v>RUA SILVA RAMOS 368</v>
          </cell>
          <cell r="R69" t="str">
            <v>69.025-030</v>
          </cell>
          <cell r="S69" t="str">
            <v>MANAUS</v>
          </cell>
          <cell r="T69" t="str">
            <v>AM</v>
          </cell>
          <cell r="U69" t="str">
            <v>WWW.CABEA.COM.BR</v>
          </cell>
          <cell r="V69" t="str">
            <v>ERMG</v>
          </cell>
          <cell r="W69">
            <v>45573.25</v>
          </cell>
        </row>
        <row r="70">
          <cell r="A70" t="str">
            <v>CABEC</v>
          </cell>
          <cell r="B70" t="str">
            <v>07.083.033/0001-91</v>
          </cell>
          <cell r="C70" t="str">
            <v>NORMAL - EM FUNCIONAMENTO</v>
          </cell>
          <cell r="D70" t="str">
            <v>NORMAL</v>
          </cell>
          <cell r="E70" t="str">
            <v>LC 109</v>
          </cell>
          <cell r="F70" t="str">
            <v>Privada</v>
          </cell>
          <cell r="G70" t="str">
            <v>Privado</v>
          </cell>
          <cell r="H70" t="str">
            <v>Não</v>
          </cell>
          <cell r="I70">
            <v>301631979</v>
          </cell>
          <cell r="J70">
            <v>29042</v>
          </cell>
          <cell r="K70">
            <v>1979</v>
          </cell>
          <cell r="L70" t="str">
            <v>julho</v>
          </cell>
          <cell r="M70">
            <v>26290</v>
          </cell>
          <cell r="N70"/>
          <cell r="O70">
            <v>1</v>
          </cell>
          <cell r="P70">
            <v>2</v>
          </cell>
          <cell r="Q70" t="str">
            <v>AV. SANTOS DUMONT (ED. MANHATTAN SQUARE GARDEN)</v>
          </cell>
          <cell r="R70" t="str">
            <v>60.150-161</v>
          </cell>
          <cell r="S70" t="str">
            <v>FORTALEZA</v>
          </cell>
          <cell r="T70" t="str">
            <v>CE</v>
          </cell>
          <cell r="U70" t="str">
            <v>WWW.CABEC.COM.BR</v>
          </cell>
          <cell r="V70" t="str">
            <v>ERPE</v>
          </cell>
          <cell r="W70">
            <v>45573.25</v>
          </cell>
        </row>
        <row r="71">
          <cell r="A71" t="str">
            <v>CAEMI</v>
          </cell>
          <cell r="B71" t="str">
            <v>42.417.352/0001-97</v>
          </cell>
          <cell r="C71" t="str">
            <v>SEM ATIVIDADES - COM PENDÊNCIAS PARA CANCELAMENTO</v>
          </cell>
          <cell r="D71" t="str">
            <v>SEM ATIVIDADES</v>
          </cell>
          <cell r="E71" t="str">
            <v>LC 109</v>
          </cell>
          <cell r="F71" t="str">
            <v>Privada</v>
          </cell>
          <cell r="G71" t="str">
            <v>Privado</v>
          </cell>
          <cell r="H71" t="str">
            <v>Não</v>
          </cell>
          <cell r="I71">
            <v>301831979</v>
          </cell>
          <cell r="J71">
            <v>29189</v>
          </cell>
          <cell r="K71">
            <v>1979</v>
          </cell>
          <cell r="L71" t="str">
            <v>novembro</v>
          </cell>
          <cell r="M71">
            <v>29189</v>
          </cell>
          <cell r="N71">
            <v>44434</v>
          </cell>
          <cell r="O71">
            <v>0</v>
          </cell>
          <cell r="P71">
            <v>0</v>
          </cell>
          <cell r="Q71" t="str">
            <v>AVENIDA NILO PECANHA, 50  19º ANDAR - SL 1904</v>
          </cell>
          <cell r="R71" t="str">
            <v>20.020-906</v>
          </cell>
          <cell r="S71" t="str">
            <v>RIO DE JANEIRO</v>
          </cell>
          <cell r="T71" t="str">
            <v>RJ</v>
          </cell>
          <cell r="U71"/>
          <cell r="V71" t="str">
            <v>ERRJ</v>
          </cell>
          <cell r="W71">
            <v>45573.25</v>
          </cell>
        </row>
        <row r="72">
          <cell r="A72" t="str">
            <v>CAFBEP</v>
          </cell>
          <cell r="B72" t="str">
            <v>05.054.648/0001-64</v>
          </cell>
          <cell r="C72" t="str">
            <v>ENCERRADA - POR INICIATIVA DA EFPC</v>
          </cell>
          <cell r="D72" t="str">
            <v>ENCERRADA</v>
          </cell>
          <cell r="E72" t="str">
            <v>LC 108 / LC 109</v>
          </cell>
          <cell r="F72" t="str">
            <v>Pública Estadual</v>
          </cell>
          <cell r="G72" t="str">
            <v>Público</v>
          </cell>
          <cell r="H72" t="str">
            <v>Não</v>
          </cell>
          <cell r="I72">
            <v>3018881979</v>
          </cell>
          <cell r="J72">
            <v>30273</v>
          </cell>
          <cell r="K72">
            <v>1982</v>
          </cell>
          <cell r="L72" t="str">
            <v>novembro</v>
          </cell>
          <cell r="M72">
            <v>30273</v>
          </cell>
          <cell r="N72">
            <v>44270</v>
          </cell>
          <cell r="O72">
            <v>0</v>
          </cell>
          <cell r="P72">
            <v>0</v>
          </cell>
          <cell r="Q72" t="str">
            <v>AV. SENADOR LEMOS Nº 2671</v>
          </cell>
          <cell r="R72" t="str">
            <v>66.120-000</v>
          </cell>
          <cell r="S72" t="str">
            <v>BELEM</v>
          </cell>
          <cell r="T72" t="str">
            <v>PA</v>
          </cell>
          <cell r="U72" t="str">
            <v>WWW.CAFBEP.COM.BR</v>
          </cell>
          <cell r="V72" t="str">
            <v>ERMG</v>
          </cell>
          <cell r="W72">
            <v>45573.25</v>
          </cell>
        </row>
        <row r="73">
          <cell r="A73" t="str">
            <v>CAGEPREV</v>
          </cell>
          <cell r="B73" t="str">
            <v>06.025.140/0001-09</v>
          </cell>
          <cell r="C73" t="str">
            <v>NORMAL - EM FUNCIONAMENTO</v>
          </cell>
          <cell r="D73" t="str">
            <v>NORMAL</v>
          </cell>
          <cell r="E73" t="str">
            <v>LC 108 / LC 109</v>
          </cell>
          <cell r="F73" t="str">
            <v>Pública Estadual</v>
          </cell>
          <cell r="G73" t="str">
            <v>Público</v>
          </cell>
          <cell r="H73" t="str">
            <v>Não</v>
          </cell>
          <cell r="I73">
            <v>4.4000002430200392E+16</v>
          </cell>
          <cell r="J73">
            <v>38029</v>
          </cell>
          <cell r="K73">
            <v>2004</v>
          </cell>
          <cell r="L73" t="str">
            <v>fevereiro</v>
          </cell>
          <cell r="M73">
            <v>38107</v>
          </cell>
          <cell r="N73"/>
          <cell r="O73">
            <v>1</v>
          </cell>
          <cell r="P73">
            <v>1</v>
          </cell>
          <cell r="Q73" t="str">
            <v>AV TREZE DE MAIO, Nº 1116 SALA 904  E 905</v>
          </cell>
          <cell r="R73" t="str">
            <v>60.040-531</v>
          </cell>
          <cell r="S73" t="str">
            <v>FORTALEZA</v>
          </cell>
          <cell r="T73" t="str">
            <v>CE</v>
          </cell>
          <cell r="U73" t="str">
            <v>WWW.CAGEPREV.COM.BR</v>
          </cell>
          <cell r="V73" t="str">
            <v>ERPE</v>
          </cell>
          <cell r="W73">
            <v>45573.25</v>
          </cell>
        </row>
        <row r="74">
          <cell r="A74" t="str">
            <v>CANADA LIFE</v>
          </cell>
          <cell r="B74" t="str">
            <v>02.319.933/0001-71</v>
          </cell>
          <cell r="C74" t="str">
            <v>ENCERRADA - POR INCORPORAÇÃO</v>
          </cell>
          <cell r="D74" t="str">
            <v>ENCERRADA</v>
          </cell>
          <cell r="E74" t="str">
            <v>LC 109</v>
          </cell>
          <cell r="F74" t="str">
            <v>Privada</v>
          </cell>
          <cell r="G74" t="str">
            <v>Privado</v>
          </cell>
          <cell r="H74" t="str">
            <v>Não</v>
          </cell>
          <cell r="I74">
            <v>4.4000008084199736E+16</v>
          </cell>
          <cell r="J74">
            <v>35478</v>
          </cell>
          <cell r="K74">
            <v>1997</v>
          </cell>
          <cell r="L74" t="str">
            <v>fevereiro</v>
          </cell>
          <cell r="M74">
            <v>35828</v>
          </cell>
          <cell r="N74">
            <v>40987</v>
          </cell>
          <cell r="O74">
            <v>0</v>
          </cell>
          <cell r="P74">
            <v>0</v>
          </cell>
          <cell r="Q74" t="str">
            <v>PC VINTE E DOIS DE ABRIL 36 PARTE</v>
          </cell>
          <cell r="R74" t="str">
            <v>20.021-370</v>
          </cell>
          <cell r="S74" t="str">
            <v>RIO DE JANEIRO</v>
          </cell>
          <cell r="T74" t="str">
            <v>RJ</v>
          </cell>
          <cell r="U74"/>
          <cell r="V74" t="str">
            <v>ERRJ</v>
          </cell>
          <cell r="W74">
            <v>45573.25</v>
          </cell>
        </row>
        <row r="75">
          <cell r="A75" t="str">
            <v>CAPAF</v>
          </cell>
          <cell r="B75" t="str">
            <v>04.789.749/0001-10</v>
          </cell>
          <cell r="C75" t="str">
            <v>SOB INTERVENÇÃO - EM FUNCIONAMENTO</v>
          </cell>
          <cell r="D75" t="str">
            <v>SOB INTERVENÇÃO</v>
          </cell>
          <cell r="E75" t="str">
            <v>LC 108 / LC 109</v>
          </cell>
          <cell r="F75" t="str">
            <v>Pública Federal</v>
          </cell>
          <cell r="G75" t="str">
            <v>Público</v>
          </cell>
          <cell r="H75" t="str">
            <v>Não</v>
          </cell>
          <cell r="I75">
            <v>3018611979</v>
          </cell>
          <cell r="J75">
            <v>29061</v>
          </cell>
          <cell r="K75">
            <v>1979</v>
          </cell>
          <cell r="L75" t="str">
            <v>julho</v>
          </cell>
          <cell r="M75">
            <v>29061</v>
          </cell>
          <cell r="N75"/>
          <cell r="O75">
            <v>2</v>
          </cell>
          <cell r="P75">
            <v>2</v>
          </cell>
          <cell r="Q75" t="str">
            <v>AV GENERALISSIMO DEODORO</v>
          </cell>
          <cell r="R75" t="str">
            <v>66.055-240</v>
          </cell>
          <cell r="S75" t="str">
            <v>BELEM</v>
          </cell>
          <cell r="T75" t="str">
            <v>PA</v>
          </cell>
          <cell r="U75" t="str">
            <v>WWW.CAPAF.ORG.BR</v>
          </cell>
          <cell r="V75" t="str">
            <v>ERMG</v>
          </cell>
          <cell r="W75">
            <v>45573.25</v>
          </cell>
        </row>
        <row r="76">
          <cell r="A76" t="str">
            <v>CAPEB</v>
          </cell>
          <cell r="B76" t="str">
            <v>07.080.369/0001-09</v>
          </cell>
          <cell r="C76" t="str">
            <v>ENCERRADA - POR CANCELAMENTO</v>
          </cell>
          <cell r="D76" t="str">
            <v>ENCERRADA</v>
          </cell>
          <cell r="E76" t="str">
            <v>LC 108 / LC 109</v>
          </cell>
          <cell r="F76" t="str">
            <v>Pública Estadual</v>
          </cell>
          <cell r="G76" t="str">
            <v>Público</v>
          </cell>
          <cell r="H76" t="str">
            <v>Não</v>
          </cell>
          <cell r="I76">
            <v>3018821979</v>
          </cell>
          <cell r="J76">
            <v>28998</v>
          </cell>
          <cell r="K76">
            <v>1979</v>
          </cell>
          <cell r="L76" t="str">
            <v>maio</v>
          </cell>
          <cell r="M76">
            <v>28998</v>
          </cell>
          <cell r="N76">
            <v>38477</v>
          </cell>
          <cell r="O76">
            <v>0</v>
          </cell>
          <cell r="P76">
            <v>0</v>
          </cell>
          <cell r="Q76"/>
          <cell r="R76"/>
          <cell r="S76" t="str">
            <v>FORTALEZA</v>
          </cell>
          <cell r="T76" t="str">
            <v>CE</v>
          </cell>
          <cell r="U76"/>
          <cell r="V76" t="str">
            <v>ERPE</v>
          </cell>
          <cell r="W76">
            <v>45573.25</v>
          </cell>
        </row>
        <row r="77">
          <cell r="A77" t="str">
            <v>CAPEF</v>
          </cell>
          <cell r="B77" t="str">
            <v>07.273.170/0001-99</v>
          </cell>
          <cell r="C77" t="str">
            <v>NORMAL - EM FUNCIONAMENTO</v>
          </cell>
          <cell r="D77" t="str">
            <v>NORMAL</v>
          </cell>
          <cell r="E77" t="str">
            <v>LC 108 / LC 109</v>
          </cell>
          <cell r="F77" t="str">
            <v>Pública Federal</v>
          </cell>
          <cell r="G77" t="str">
            <v>Público</v>
          </cell>
          <cell r="H77" t="str">
            <v>Não</v>
          </cell>
          <cell r="I77">
            <v>3017951979</v>
          </cell>
          <cell r="J77">
            <v>29311</v>
          </cell>
          <cell r="K77">
            <v>1980</v>
          </cell>
          <cell r="L77" t="str">
            <v>março</v>
          </cell>
          <cell r="M77">
            <v>29311</v>
          </cell>
          <cell r="N77"/>
          <cell r="O77">
            <v>3</v>
          </cell>
          <cell r="P77">
            <v>4</v>
          </cell>
          <cell r="Q77" t="str">
            <v>AV SANTOS DUMONT, 771</v>
          </cell>
          <cell r="R77" t="str">
            <v>60.150-160</v>
          </cell>
          <cell r="S77" t="str">
            <v>FORTALEZA</v>
          </cell>
          <cell r="T77" t="str">
            <v>CE</v>
          </cell>
          <cell r="U77" t="str">
            <v>WWW.CAPEF.COM.BR</v>
          </cell>
          <cell r="V77" t="str">
            <v>ERPE</v>
          </cell>
          <cell r="W77">
            <v>45573.25</v>
          </cell>
        </row>
        <row r="78">
          <cell r="A78" t="str">
            <v>CAPESESP</v>
          </cell>
          <cell r="B78" t="str">
            <v>30.036.685/0001-97</v>
          </cell>
          <cell r="C78" t="str">
            <v>NORMAL - EM FUNCIONAMENTO</v>
          </cell>
          <cell r="D78" t="str">
            <v>NORMAL</v>
          </cell>
          <cell r="E78" t="str">
            <v>LC 108 / LC 109</v>
          </cell>
          <cell r="F78" t="str">
            <v>Pública Federal</v>
          </cell>
          <cell r="G78" t="str">
            <v>Público</v>
          </cell>
          <cell r="H78" t="str">
            <v>Não</v>
          </cell>
          <cell r="I78">
            <v>3018321979</v>
          </cell>
          <cell r="J78">
            <v>30685</v>
          </cell>
          <cell r="K78">
            <v>1984</v>
          </cell>
          <cell r="L78" t="str">
            <v>janeiro</v>
          </cell>
          <cell r="M78">
            <v>31048</v>
          </cell>
          <cell r="N78"/>
          <cell r="O78">
            <v>6</v>
          </cell>
          <cell r="P78">
            <v>19</v>
          </cell>
          <cell r="Q78" t="str">
            <v>AV MARECHAL CAMARA 160 S/633A637 E 733 A 737</v>
          </cell>
          <cell r="R78" t="str">
            <v>20.020-080</v>
          </cell>
          <cell r="S78" t="str">
            <v>RIO DE JANEIRO</v>
          </cell>
          <cell r="T78" t="str">
            <v>RJ</v>
          </cell>
          <cell r="U78" t="str">
            <v>WWW.CAPESESP.COM.BR</v>
          </cell>
          <cell r="V78" t="str">
            <v>ERRJ</v>
          </cell>
          <cell r="W78">
            <v>45573.25</v>
          </cell>
        </row>
        <row r="79">
          <cell r="A79" t="str">
            <v>CAPITAL PREV</v>
          </cell>
          <cell r="B79" t="str">
            <v>00.580.481/0001-51</v>
          </cell>
          <cell r="C79" t="str">
            <v>NORMAL - EM FUNCIONAMENTO</v>
          </cell>
          <cell r="D79" t="str">
            <v>NORMAL</v>
          </cell>
          <cell r="E79" t="str">
            <v>LC 108 / LC 109</v>
          </cell>
          <cell r="F79" t="str">
            <v>Pública Municipal</v>
          </cell>
          <cell r="G79" t="str">
            <v>Público</v>
          </cell>
          <cell r="H79" t="str">
            <v>Não</v>
          </cell>
          <cell r="I79">
            <v>440000041581994</v>
          </cell>
          <cell r="J79">
            <v>34698</v>
          </cell>
          <cell r="K79">
            <v>1994</v>
          </cell>
          <cell r="L79" t="str">
            <v>dezembro</v>
          </cell>
          <cell r="M79">
            <v>34696</v>
          </cell>
          <cell r="N79"/>
          <cell r="O79">
            <v>3</v>
          </cell>
          <cell r="P79">
            <v>2</v>
          </cell>
          <cell r="Q79" t="str">
            <v>AV PRINCESA ISABEL,</v>
          </cell>
          <cell r="R79" t="str">
            <v>29.010-930</v>
          </cell>
          <cell r="S79" t="str">
            <v>VITORIA</v>
          </cell>
          <cell r="T79" t="str">
            <v>ES</v>
          </cell>
          <cell r="U79" t="str">
            <v>WWW.FAECES.COM.BR</v>
          </cell>
          <cell r="V79" t="str">
            <v>ERMG</v>
          </cell>
          <cell r="W79">
            <v>45573.25</v>
          </cell>
        </row>
        <row r="80">
          <cell r="A80" t="str">
            <v>CAPITAL PREVIDÊNCIA</v>
          </cell>
          <cell r="B80" t="str">
            <v>41.577.801/0001-00</v>
          </cell>
          <cell r="C80" t="str">
            <v>NORMAL - EM FUNCIONAMENTO</v>
          </cell>
          <cell r="D80" t="str">
            <v>NORMAL</v>
          </cell>
          <cell r="E80" t="str">
            <v>LC 109</v>
          </cell>
          <cell r="F80" t="str">
            <v>Privada</v>
          </cell>
          <cell r="G80" t="str">
            <v>Privado</v>
          </cell>
          <cell r="H80" t="str">
            <v>Não</v>
          </cell>
          <cell r="I80">
            <v>4.4011002697202048E+16</v>
          </cell>
          <cell r="J80">
            <v>44218</v>
          </cell>
          <cell r="K80">
            <v>2021</v>
          </cell>
          <cell r="L80" t="str">
            <v>janeiro</v>
          </cell>
          <cell r="M80">
            <v>44245</v>
          </cell>
          <cell r="N80"/>
          <cell r="O80">
            <v>0</v>
          </cell>
          <cell r="P80">
            <v>0</v>
          </cell>
          <cell r="Q80" t="str">
            <v>R FRANCISCO MARENGO</v>
          </cell>
          <cell r="R80" t="str">
            <v>03.313-000</v>
          </cell>
          <cell r="S80" t="str">
            <v>SAO PAULO</v>
          </cell>
          <cell r="T80" t="str">
            <v>SP</v>
          </cell>
          <cell r="U80"/>
          <cell r="V80" t="str">
            <v>ERSP</v>
          </cell>
          <cell r="W80">
            <v>45573.25</v>
          </cell>
        </row>
        <row r="81">
          <cell r="A81" t="str">
            <v>CAPOF</v>
          </cell>
          <cell r="B81" t="str">
            <v>06.252.746/0001-79</v>
          </cell>
          <cell r="C81" t="str">
            <v>NORMAL - EM FUNCIONAMENTO</v>
          </cell>
          <cell r="D81" t="str">
            <v>NORMAL</v>
          </cell>
          <cell r="E81" t="str">
            <v>LC 109</v>
          </cell>
          <cell r="F81" t="str">
            <v>Privada</v>
          </cell>
          <cell r="G81" t="str">
            <v>Privado</v>
          </cell>
          <cell r="H81" t="str">
            <v>Não</v>
          </cell>
          <cell r="I81">
            <v>244221982</v>
          </cell>
          <cell r="J81">
            <v>30949</v>
          </cell>
          <cell r="K81">
            <v>1984</v>
          </cell>
          <cell r="L81" t="str">
            <v>setembro</v>
          </cell>
          <cell r="M81">
            <v>24654</v>
          </cell>
          <cell r="N81"/>
          <cell r="O81">
            <v>1</v>
          </cell>
          <cell r="P81">
            <v>2</v>
          </cell>
          <cell r="Q81" t="str">
            <v>AV. PROFESSOR CARLOS CUNHA,  Nº 3000, LOJA 24, JARACATY SHOPPING</v>
          </cell>
          <cell r="R81" t="str">
            <v>65.076-820</v>
          </cell>
          <cell r="S81" t="str">
            <v>SAO LUIS</v>
          </cell>
          <cell r="T81" t="str">
            <v>MA</v>
          </cell>
          <cell r="U81" t="str">
            <v>WWW.CAPOF.ORG.BR</v>
          </cell>
          <cell r="V81" t="str">
            <v>ERPE</v>
          </cell>
          <cell r="W81">
            <v>45573.25</v>
          </cell>
        </row>
        <row r="82">
          <cell r="A82" t="str">
            <v>CARBOPREV</v>
          </cell>
          <cell r="B82" t="str">
            <v>01.771.969/0001-29</v>
          </cell>
          <cell r="C82" t="str">
            <v>NORMAL - EM FUNCIONAMENTO</v>
          </cell>
          <cell r="D82" t="str">
            <v>NORMAL</v>
          </cell>
          <cell r="E82" t="str">
            <v>LC 109</v>
          </cell>
          <cell r="F82" t="str">
            <v>Privada</v>
          </cell>
          <cell r="G82" t="str">
            <v>Privado</v>
          </cell>
          <cell r="H82" t="str">
            <v>Não</v>
          </cell>
          <cell r="I82">
            <v>440000103129612</v>
          </cell>
          <cell r="J82">
            <v>35411</v>
          </cell>
          <cell r="K82">
            <v>1996</v>
          </cell>
          <cell r="L82" t="str">
            <v>dezembro</v>
          </cell>
          <cell r="M82">
            <v>35704</v>
          </cell>
          <cell r="N82"/>
          <cell r="O82">
            <v>1</v>
          </cell>
          <cell r="P82">
            <v>2</v>
          </cell>
          <cell r="Q82" t="str">
            <v>ROD CONEGO DOMENICO RANGONI (SP-055) S/N KM 267,7 - LES</v>
          </cell>
          <cell r="R82" t="str">
            <v>11.573-901</v>
          </cell>
          <cell r="S82" t="str">
            <v>CUBATAO</v>
          </cell>
          <cell r="T82" t="str">
            <v>SP</v>
          </cell>
          <cell r="U82" t="str">
            <v>PORTALPREV.COM.BR/CARBOPREV</v>
          </cell>
          <cell r="V82" t="str">
            <v>ERSP</v>
          </cell>
          <cell r="W82">
            <v>45573.25</v>
          </cell>
        </row>
        <row r="83">
          <cell r="A83" t="str">
            <v>CARFEPE</v>
          </cell>
          <cell r="B83" t="str">
            <v>73.911.620/0001-56</v>
          </cell>
          <cell r="C83" t="str">
            <v>ENCERRADA - POR INICIATIVA DA EFPC</v>
          </cell>
          <cell r="D83" t="str">
            <v>ENCERRADA</v>
          </cell>
          <cell r="E83" t="str">
            <v>LC 109</v>
          </cell>
          <cell r="F83" t="str">
            <v>Privada</v>
          </cell>
          <cell r="G83" t="str">
            <v>Privado</v>
          </cell>
          <cell r="H83" t="str">
            <v>Não</v>
          </cell>
          <cell r="I83">
            <v>440000024361992</v>
          </cell>
          <cell r="J83">
            <v>34198</v>
          </cell>
          <cell r="K83">
            <v>1993</v>
          </cell>
          <cell r="L83" t="str">
            <v>agosto</v>
          </cell>
          <cell r="M83">
            <v>34325</v>
          </cell>
          <cell r="N83">
            <v>43672</v>
          </cell>
          <cell r="O83">
            <v>0</v>
          </cell>
          <cell r="P83">
            <v>0</v>
          </cell>
          <cell r="Q83" t="str">
            <v>AVENIDA DO CONTORNO 8289 2 E 3 ANDARES</v>
          </cell>
          <cell r="R83" t="str">
            <v>30.110-059</v>
          </cell>
          <cell r="S83" t="str">
            <v>BELO HORIZONTE</v>
          </cell>
          <cell r="T83" t="str">
            <v>MG</v>
          </cell>
          <cell r="U83"/>
          <cell r="V83" t="str">
            <v>ERMG</v>
          </cell>
          <cell r="W83">
            <v>45573.25</v>
          </cell>
        </row>
        <row r="84">
          <cell r="A84" t="str">
            <v>CARGILLPREV</v>
          </cell>
          <cell r="B84" t="str">
            <v>58.926.825/0001-11</v>
          </cell>
          <cell r="C84" t="str">
            <v>NORMAL - EM FUNCIONAMENTO</v>
          </cell>
          <cell r="D84" t="str">
            <v>NORMAL</v>
          </cell>
          <cell r="E84" t="str">
            <v>LC 109</v>
          </cell>
          <cell r="F84" t="str">
            <v>Privada</v>
          </cell>
          <cell r="G84" t="str">
            <v>Privado</v>
          </cell>
          <cell r="H84" t="str">
            <v>Não</v>
          </cell>
          <cell r="I84">
            <v>3.0000003615191984E+16</v>
          </cell>
          <cell r="J84">
            <v>35877</v>
          </cell>
          <cell r="K84">
            <v>1998</v>
          </cell>
          <cell r="L84" t="str">
            <v>março</v>
          </cell>
          <cell r="M84">
            <v>32321</v>
          </cell>
          <cell r="N84"/>
          <cell r="O84">
            <v>3</v>
          </cell>
          <cell r="P84">
            <v>18</v>
          </cell>
          <cell r="Q84" t="str">
            <v>AV DR. CHUCRI ZAIDAN, 1.240 - 6 º ANDAR - TORRE DIAMOND</v>
          </cell>
          <cell r="R84" t="str">
            <v>04.711-130</v>
          </cell>
          <cell r="S84" t="str">
            <v>SAO PAULO</v>
          </cell>
          <cell r="T84" t="str">
            <v>SP</v>
          </cell>
          <cell r="U84" t="str">
            <v>HTTP://WWW.CARGILLPREV.COM.BR</v>
          </cell>
          <cell r="V84" t="str">
            <v>ERSP</v>
          </cell>
          <cell r="W84">
            <v>45573.25</v>
          </cell>
        </row>
        <row r="85">
          <cell r="A85" t="str">
            <v>CARREFOURPREV</v>
          </cell>
          <cell r="B85" t="str">
            <v>66.513.409/0001-10</v>
          </cell>
          <cell r="C85" t="str">
            <v>NORMAL - EM FUNCIONAMENTO</v>
          </cell>
          <cell r="D85" t="str">
            <v>NORMAL</v>
          </cell>
          <cell r="E85" t="str">
            <v>LC 109</v>
          </cell>
          <cell r="F85" t="str">
            <v>Privada</v>
          </cell>
          <cell r="G85" t="str">
            <v>Privado</v>
          </cell>
          <cell r="H85" t="str">
            <v>Não</v>
          </cell>
          <cell r="I85">
            <v>4.4000003116200248E+16</v>
          </cell>
          <cell r="J85">
            <v>37603</v>
          </cell>
          <cell r="K85">
            <v>2002</v>
          </cell>
          <cell r="L85" t="str">
            <v>dezembro</v>
          </cell>
          <cell r="M85">
            <v>37603</v>
          </cell>
          <cell r="N85"/>
          <cell r="O85">
            <v>1</v>
          </cell>
          <cell r="P85">
            <v>13</v>
          </cell>
          <cell r="Q85" t="str">
            <v>RUA GEORGE EASTMAN, 213 - TÉRREO</v>
          </cell>
          <cell r="R85" t="str">
            <v>05.690-000</v>
          </cell>
          <cell r="S85" t="str">
            <v>SAO PAULO</v>
          </cell>
          <cell r="T85" t="str">
            <v>SP</v>
          </cell>
          <cell r="U85" t="str">
            <v>WWW.CARREFOURPREV.COM.BR</v>
          </cell>
          <cell r="V85" t="str">
            <v>ERSP</v>
          </cell>
          <cell r="W85">
            <v>45573.25</v>
          </cell>
        </row>
        <row r="86">
          <cell r="A86" t="str">
            <v>CARTAPREV</v>
          </cell>
          <cell r="B86" t="str">
            <v>08.966.102/0001-78</v>
          </cell>
          <cell r="C86" t="str">
            <v>ENCERRADA - POR INICIATIVA DA EFPC</v>
          </cell>
          <cell r="D86" t="str">
            <v>ENCERRADA</v>
          </cell>
          <cell r="E86" t="str">
            <v>LC 109</v>
          </cell>
          <cell r="F86" t="str">
            <v>Instituidor</v>
          </cell>
          <cell r="G86" t="str">
            <v>Instituidor</v>
          </cell>
          <cell r="H86" t="str">
            <v>Não</v>
          </cell>
          <cell r="I86">
            <v>4.400000159920076E+16</v>
          </cell>
          <cell r="J86">
            <v>39217</v>
          </cell>
          <cell r="K86">
            <v>2007</v>
          </cell>
          <cell r="L86" t="str">
            <v>maio</v>
          </cell>
          <cell r="M86">
            <v>39814</v>
          </cell>
          <cell r="N86">
            <v>45524</v>
          </cell>
          <cell r="O86">
            <v>0</v>
          </cell>
          <cell r="P86">
            <v>0</v>
          </cell>
          <cell r="Q86" t="str">
            <v>SHS QD. 06 ED. BRASIL 21 BL E SLS 615/616/617</v>
          </cell>
          <cell r="R86" t="str">
            <v>70.322-915</v>
          </cell>
          <cell r="S86" t="str">
            <v>BRASILIA</v>
          </cell>
          <cell r="T86" t="str">
            <v>DF</v>
          </cell>
          <cell r="U86" t="str">
            <v>WWW.CNBPREV.ORG.BR</v>
          </cell>
          <cell r="V86" t="str">
            <v>ERDF</v>
          </cell>
          <cell r="W86">
            <v>45573.25</v>
          </cell>
        </row>
        <row r="87">
          <cell r="A87" t="str">
            <v>CASANPREV</v>
          </cell>
          <cell r="B87" t="str">
            <v>09.523.635/0001-48</v>
          </cell>
          <cell r="C87" t="str">
            <v>NORMAL - EM FUNCIONAMENTO</v>
          </cell>
          <cell r="D87" t="str">
            <v>NORMAL</v>
          </cell>
          <cell r="E87" t="str">
            <v>LC 108 / LC 109</v>
          </cell>
          <cell r="F87" t="str">
            <v>Pública Estadual</v>
          </cell>
          <cell r="G87" t="str">
            <v>Público</v>
          </cell>
          <cell r="H87" t="str">
            <v>Não</v>
          </cell>
          <cell r="I87">
            <v>4.4000004632200704E+16</v>
          </cell>
          <cell r="J87">
            <v>39527</v>
          </cell>
          <cell r="K87">
            <v>2008</v>
          </cell>
          <cell r="L87" t="str">
            <v>março</v>
          </cell>
          <cell r="M87">
            <v>39661</v>
          </cell>
          <cell r="N87"/>
          <cell r="O87">
            <v>1</v>
          </cell>
          <cell r="P87">
            <v>2</v>
          </cell>
          <cell r="Q87" t="str">
            <v>AVENIDA RIO BRANCO,404 - TORRE I - SALA 103 E 104</v>
          </cell>
          <cell r="R87" t="str">
            <v>88.015-200</v>
          </cell>
          <cell r="S87" t="str">
            <v>FLORIANOPOLIS</v>
          </cell>
          <cell r="T87" t="str">
            <v>SC</v>
          </cell>
          <cell r="U87" t="str">
            <v>WWW.CASANPREV.COM.BR</v>
          </cell>
          <cell r="V87" t="str">
            <v>ERRS</v>
          </cell>
          <cell r="W87">
            <v>45573.25</v>
          </cell>
        </row>
        <row r="88">
          <cell r="A88" t="str">
            <v>CASFAM</v>
          </cell>
          <cell r="B88" t="str">
            <v>18.742.833/0001-93</v>
          </cell>
          <cell r="C88" t="str">
            <v>NORMAL - EM FUNCIONAMENTO</v>
          </cell>
          <cell r="D88" t="str">
            <v>NORMAL</v>
          </cell>
          <cell r="E88" t="str">
            <v>LC 109</v>
          </cell>
          <cell r="F88" t="str">
            <v>Privada</v>
          </cell>
          <cell r="G88" t="str">
            <v>Privado</v>
          </cell>
          <cell r="H88" t="str">
            <v>Não</v>
          </cell>
          <cell r="I88">
            <v>3017941979</v>
          </cell>
          <cell r="J88">
            <v>29005</v>
          </cell>
          <cell r="K88">
            <v>1979</v>
          </cell>
          <cell r="L88" t="str">
            <v>maio</v>
          </cell>
          <cell r="M88">
            <v>29005</v>
          </cell>
          <cell r="N88"/>
          <cell r="O88">
            <v>2</v>
          </cell>
          <cell r="P88">
            <v>6</v>
          </cell>
          <cell r="Q88" t="str">
            <v>BERNARDO GUIMARAES</v>
          </cell>
          <cell r="R88" t="str">
            <v>30.140-080</v>
          </cell>
          <cell r="S88" t="str">
            <v>BELO HORIZONTE</v>
          </cell>
          <cell r="T88" t="str">
            <v>MG</v>
          </cell>
          <cell r="U88" t="str">
            <v>WWW.MAISPREVIDENCIA.COM</v>
          </cell>
          <cell r="V88" t="str">
            <v>ERMG</v>
          </cell>
          <cell r="W88">
            <v>45573.25</v>
          </cell>
        </row>
        <row r="89">
          <cell r="A89" t="str">
            <v>CAVA</v>
          </cell>
          <cell r="B89" t="str">
            <v>17.209.370/0001-36</v>
          </cell>
          <cell r="C89" t="str">
            <v>NORMAL - EM FUNCIONAMENTO</v>
          </cell>
          <cell r="D89" t="str">
            <v>NORMAL</v>
          </cell>
          <cell r="E89" t="str">
            <v>LC 109</v>
          </cell>
          <cell r="F89" t="str">
            <v>Privada</v>
          </cell>
          <cell r="G89" t="str">
            <v>Privado</v>
          </cell>
          <cell r="H89" t="str">
            <v>Não</v>
          </cell>
          <cell r="I89">
            <v>3018591979</v>
          </cell>
          <cell r="J89">
            <v>29397</v>
          </cell>
          <cell r="K89">
            <v>1980</v>
          </cell>
          <cell r="L89" t="str">
            <v>junho</v>
          </cell>
          <cell r="M89">
            <v>21309</v>
          </cell>
          <cell r="N89"/>
          <cell r="O89">
            <v>0</v>
          </cell>
          <cell r="P89">
            <v>0</v>
          </cell>
          <cell r="Q89" t="str">
            <v>AVENIDA AMAZONAS</v>
          </cell>
          <cell r="R89" t="str">
            <v>30.180-907</v>
          </cell>
          <cell r="S89" t="str">
            <v>BELO HORIZONTE</v>
          </cell>
          <cell r="T89" t="str">
            <v>MG</v>
          </cell>
          <cell r="U89" t="str">
            <v>WWW.CAVA.ORG.BR</v>
          </cell>
          <cell r="V89" t="str">
            <v>ERMG</v>
          </cell>
          <cell r="W89">
            <v>45573.25</v>
          </cell>
        </row>
        <row r="90">
          <cell r="A90" t="str">
            <v>CBS</v>
          </cell>
          <cell r="B90" t="str">
            <v>32.500.613/0001-84</v>
          </cell>
          <cell r="C90" t="str">
            <v>NORMAL - EM FUNCIONAMENTO</v>
          </cell>
          <cell r="D90" t="str">
            <v>NORMAL</v>
          </cell>
          <cell r="E90" t="str">
            <v>LC 109</v>
          </cell>
          <cell r="F90" t="str">
            <v>Privada</v>
          </cell>
          <cell r="G90" t="str">
            <v>Privado</v>
          </cell>
          <cell r="H90" t="str">
            <v>Não</v>
          </cell>
          <cell r="I90">
            <v>3018201979</v>
          </cell>
          <cell r="J90">
            <v>29223</v>
          </cell>
          <cell r="K90">
            <v>1980</v>
          </cell>
          <cell r="L90" t="str">
            <v>janeiro</v>
          </cell>
          <cell r="M90">
            <v>29223</v>
          </cell>
          <cell r="N90"/>
          <cell r="O90">
            <v>4</v>
          </cell>
          <cell r="P90">
            <v>15</v>
          </cell>
          <cell r="Q90" t="str">
            <v>AV. DR. CARDOSO DE MELO</v>
          </cell>
          <cell r="R90" t="str">
            <v>04.548-903</v>
          </cell>
          <cell r="S90" t="str">
            <v>SAO PAULO</v>
          </cell>
          <cell r="T90" t="str">
            <v>SP</v>
          </cell>
          <cell r="U90" t="str">
            <v>CBSPREV.COM.BR</v>
          </cell>
          <cell r="V90" t="str">
            <v>ERSP</v>
          </cell>
          <cell r="W90">
            <v>45573.25</v>
          </cell>
        </row>
        <row r="91">
          <cell r="A91" t="str">
            <v>CELOS</v>
          </cell>
          <cell r="B91" t="str">
            <v>82.956.996/0001-78</v>
          </cell>
          <cell r="C91" t="str">
            <v>NORMAL - EM FUNCIONAMENTO</v>
          </cell>
          <cell r="D91" t="str">
            <v>NORMAL</v>
          </cell>
          <cell r="E91" t="str">
            <v>LC 108 / LC 109</v>
          </cell>
          <cell r="F91" t="str">
            <v>Pública Estadual</v>
          </cell>
          <cell r="G91" t="str">
            <v>Público</v>
          </cell>
          <cell r="H91" t="str">
            <v>Não</v>
          </cell>
          <cell r="I91">
            <v>3017831979</v>
          </cell>
          <cell r="J91">
            <v>28993</v>
          </cell>
          <cell r="K91">
            <v>1979</v>
          </cell>
          <cell r="L91" t="str">
            <v>maio</v>
          </cell>
          <cell r="M91">
            <v>27061</v>
          </cell>
          <cell r="N91"/>
          <cell r="O91">
            <v>5</v>
          </cell>
          <cell r="P91">
            <v>3</v>
          </cell>
          <cell r="Q91" t="str">
            <v>AV HERCILIO LUZ 639 ANDAR 06</v>
          </cell>
          <cell r="R91" t="str">
            <v>88.020-000</v>
          </cell>
          <cell r="S91" t="str">
            <v>FLORIANOPOLIS</v>
          </cell>
          <cell r="T91" t="str">
            <v>SC</v>
          </cell>
          <cell r="U91" t="str">
            <v>WWW.CELOS.COM.BR</v>
          </cell>
          <cell r="V91" t="str">
            <v>ERRS</v>
          </cell>
          <cell r="W91">
            <v>45573.25</v>
          </cell>
        </row>
        <row r="92">
          <cell r="A92" t="str">
            <v>CELPOS</v>
          </cell>
          <cell r="B92" t="str">
            <v>11.722.691/0001-53</v>
          </cell>
          <cell r="C92" t="str">
            <v>SEM ATIVIDADES - POR TRANSFERÊNCIA DOS PLANOS</v>
          </cell>
          <cell r="D92" t="str">
            <v>SEM ATIVIDADES</v>
          </cell>
          <cell r="E92" t="str">
            <v>LC 109</v>
          </cell>
          <cell r="F92" t="str">
            <v>Privada</v>
          </cell>
          <cell r="G92" t="str">
            <v>Privado</v>
          </cell>
          <cell r="H92" t="str">
            <v>Não</v>
          </cell>
          <cell r="I92">
            <v>181301980</v>
          </cell>
          <cell r="J92">
            <v>29605</v>
          </cell>
          <cell r="K92">
            <v>1981</v>
          </cell>
          <cell r="L92" t="str">
            <v>janeiro</v>
          </cell>
          <cell r="M92">
            <v>29725</v>
          </cell>
          <cell r="N92">
            <v>44105</v>
          </cell>
          <cell r="O92">
            <v>1</v>
          </cell>
          <cell r="P92">
            <v>0</v>
          </cell>
          <cell r="Q92" t="str">
            <v>RUA JOAO FERNANDES VIEIRA, 190</v>
          </cell>
          <cell r="R92" t="str">
            <v>50.050-200</v>
          </cell>
          <cell r="S92" t="str">
            <v>RECIFE</v>
          </cell>
          <cell r="T92" t="str">
            <v>PE</v>
          </cell>
          <cell r="U92" t="str">
            <v>www.celpos.com.br</v>
          </cell>
          <cell r="V92" t="str">
            <v>ERPE</v>
          </cell>
          <cell r="W92">
            <v>45573.25</v>
          </cell>
        </row>
        <row r="93">
          <cell r="A93" t="str">
            <v>CENTRUS</v>
          </cell>
          <cell r="B93" t="str">
            <v>00.580.571/0001-42</v>
          </cell>
          <cell r="C93" t="str">
            <v>NORMAL - EM FUNCIONAMENTO</v>
          </cell>
          <cell r="D93" t="str">
            <v>NORMAL</v>
          </cell>
          <cell r="E93" t="str">
            <v>LC 108 / LC 109</v>
          </cell>
          <cell r="F93" t="str">
            <v>Pública Federal</v>
          </cell>
          <cell r="G93" t="str">
            <v>Público</v>
          </cell>
          <cell r="H93" t="str">
            <v>Não</v>
          </cell>
          <cell r="I93">
            <v>38291979</v>
          </cell>
          <cell r="J93">
            <v>29311</v>
          </cell>
          <cell r="K93">
            <v>1980</v>
          </cell>
          <cell r="L93" t="str">
            <v>março</v>
          </cell>
          <cell r="M93">
            <v>29509</v>
          </cell>
          <cell r="N93"/>
          <cell r="O93">
            <v>4</v>
          </cell>
          <cell r="P93">
            <v>7</v>
          </cell>
          <cell r="Q93" t="str">
            <v>SCN QUADRA 02 BLOCO A  8º ANDAR  - ED.CORPORATE FINANCIAL CENTER</v>
          </cell>
          <cell r="R93" t="str">
            <v>70.712-900</v>
          </cell>
          <cell r="S93" t="str">
            <v>BRASILIA</v>
          </cell>
          <cell r="T93" t="str">
            <v>DF</v>
          </cell>
          <cell r="U93" t="str">
            <v>WWW.CENTRUS.ORG.BR</v>
          </cell>
          <cell r="V93" t="str">
            <v>ERDF</v>
          </cell>
          <cell r="W93">
            <v>45573.25</v>
          </cell>
        </row>
        <row r="94">
          <cell r="A94" t="str">
            <v>CENTRUS/MT</v>
          </cell>
          <cell r="B94" t="str">
            <v>03.533.957/0001-91</v>
          </cell>
          <cell r="C94" t="str">
            <v>LIQUIDAÇÃO - EM LIQUIDAÇÃO</v>
          </cell>
          <cell r="D94" t="str">
            <v>LIQUIDAÇÃO</v>
          </cell>
          <cell r="E94" t="str">
            <v>LC 108 / LC 109</v>
          </cell>
          <cell r="F94" t="str">
            <v>Pública Estadual</v>
          </cell>
          <cell r="G94" t="str">
            <v>Público</v>
          </cell>
          <cell r="H94" t="str">
            <v>Não</v>
          </cell>
          <cell r="I94">
            <v>308831979</v>
          </cell>
          <cell r="J94">
            <v>29126</v>
          </cell>
          <cell r="K94">
            <v>1979</v>
          </cell>
          <cell r="L94" t="str">
            <v>setembro</v>
          </cell>
          <cell r="M94">
            <v>29126</v>
          </cell>
          <cell r="N94"/>
          <cell r="O94">
            <v>1</v>
          </cell>
          <cell r="P94">
            <v>0</v>
          </cell>
          <cell r="Q94" t="str">
            <v>AV HIST RUBENS DE MENDONCA SALA 1.307 N-1856</v>
          </cell>
          <cell r="R94" t="str">
            <v>78.050-040</v>
          </cell>
          <cell r="S94" t="str">
            <v>CUIABA</v>
          </cell>
          <cell r="T94" t="str">
            <v>MT</v>
          </cell>
          <cell r="U94"/>
          <cell r="V94" t="str">
            <v>ERMG</v>
          </cell>
          <cell r="W94">
            <v>45573.25</v>
          </cell>
        </row>
        <row r="95">
          <cell r="A95" t="str">
            <v>CEPLUS</v>
          </cell>
          <cell r="B95" t="str">
            <v>14.498.901/0001-60</v>
          </cell>
          <cell r="C95" t="str">
            <v>ENCERRADA - POR LIQUIDAÇÃO</v>
          </cell>
          <cell r="D95" t="str">
            <v>ENCERRADA</v>
          </cell>
          <cell r="E95" t="str">
            <v>LC 108 / LC 109</v>
          </cell>
          <cell r="F95" t="str">
            <v>Pública Federal</v>
          </cell>
          <cell r="G95" t="str">
            <v>Público</v>
          </cell>
          <cell r="H95" t="str">
            <v>Não</v>
          </cell>
          <cell r="I95">
            <v>28801978</v>
          </cell>
          <cell r="J95">
            <v>29305</v>
          </cell>
          <cell r="K95">
            <v>1980</v>
          </cell>
          <cell r="L95" t="str">
            <v>março</v>
          </cell>
          <cell r="M95">
            <v>29305</v>
          </cell>
          <cell r="N95">
            <v>45372</v>
          </cell>
          <cell r="O95">
            <v>0</v>
          </cell>
          <cell r="P95">
            <v>0</v>
          </cell>
          <cell r="Q95" t="str">
            <v>AV CINQUENTENARIO 1100 1 E 2 ANDARES</v>
          </cell>
          <cell r="R95" t="str">
            <v>45.602-748</v>
          </cell>
          <cell r="S95" t="str">
            <v>ITABUNA</v>
          </cell>
          <cell r="T95" t="str">
            <v>BA</v>
          </cell>
          <cell r="U95"/>
          <cell r="V95" t="str">
            <v>ERMG</v>
          </cell>
          <cell r="W95">
            <v>45573.25</v>
          </cell>
        </row>
        <row r="96">
          <cell r="A96" t="str">
            <v>CE-PREVCOM</v>
          </cell>
          <cell r="B96" t="str">
            <v>39.940.699/0001-05</v>
          </cell>
          <cell r="C96" t="str">
            <v>NORMAL - EM FUNCIONAMENTO</v>
          </cell>
          <cell r="D96" t="str">
            <v>NORMAL</v>
          </cell>
          <cell r="E96" t="str">
            <v>LC 108 / LC 109</v>
          </cell>
          <cell r="F96" t="str">
            <v>Pública Municipal</v>
          </cell>
          <cell r="G96" t="str">
            <v>Público</v>
          </cell>
          <cell r="H96" t="str">
            <v>Não</v>
          </cell>
          <cell r="I96">
            <v>4.4011007240201904E+16</v>
          </cell>
          <cell r="J96">
            <v>43880</v>
          </cell>
          <cell r="K96">
            <v>2020</v>
          </cell>
          <cell r="L96" t="str">
            <v>fevereiro</v>
          </cell>
          <cell r="M96">
            <v>44040</v>
          </cell>
          <cell r="N96"/>
          <cell r="O96">
            <v>2</v>
          </cell>
          <cell r="P96">
            <v>21</v>
          </cell>
          <cell r="Q96" t="str">
            <v>R VINTE E CINCO DE MARCO</v>
          </cell>
          <cell r="R96" t="str">
            <v>60.060-120</v>
          </cell>
          <cell r="S96" t="str">
            <v>FORTALEZA</v>
          </cell>
          <cell r="T96" t="str">
            <v>CE</v>
          </cell>
          <cell r="U96" t="str">
            <v>WWW.CEPREVCOM.COM.BR</v>
          </cell>
          <cell r="V96" t="str">
            <v>ERPE</v>
          </cell>
          <cell r="W96">
            <v>45573.25</v>
          </cell>
        </row>
        <row r="97">
          <cell r="A97" t="str">
            <v>CERES</v>
          </cell>
          <cell r="B97" t="str">
            <v>00.532.804/0001-31</v>
          </cell>
          <cell r="C97" t="str">
            <v>NORMAL - EM FUNCIONAMENTO</v>
          </cell>
          <cell r="D97" t="str">
            <v>NORMAL</v>
          </cell>
          <cell r="E97" t="str">
            <v>LC 108 / LC 109</v>
          </cell>
          <cell r="F97" t="str">
            <v>Pública Federal</v>
          </cell>
          <cell r="G97" t="str">
            <v>Público</v>
          </cell>
          <cell r="H97" t="str">
            <v>Não</v>
          </cell>
          <cell r="I97">
            <v>3018891979</v>
          </cell>
          <cell r="J97">
            <v>29055</v>
          </cell>
          <cell r="K97">
            <v>1979</v>
          </cell>
          <cell r="L97" t="str">
            <v>julho</v>
          </cell>
          <cell r="M97">
            <v>29068</v>
          </cell>
          <cell r="N97"/>
          <cell r="O97">
            <v>18</v>
          </cell>
          <cell r="P97">
            <v>10</v>
          </cell>
          <cell r="Q97" t="str">
            <v>SHC/NORTE CL 202 BL C LJ 95 TER LJ 85 SUB N. 15 SB 1PV.</v>
          </cell>
          <cell r="R97" t="str">
            <v>70.001-970</v>
          </cell>
          <cell r="S97" t="str">
            <v>BRASILIA</v>
          </cell>
          <cell r="T97" t="str">
            <v>DF</v>
          </cell>
          <cell r="U97" t="str">
            <v>WWW.CERES.ORG.BR</v>
          </cell>
          <cell r="V97" t="str">
            <v>ERDF</v>
          </cell>
          <cell r="W97">
            <v>45573.25</v>
          </cell>
        </row>
        <row r="98">
          <cell r="A98" t="str">
            <v>CIASPREV</v>
          </cell>
          <cell r="B98" t="str">
            <v>08.071.645/0001-27</v>
          </cell>
          <cell r="C98" t="str">
            <v>NORMAL - EM FUNCIONAMENTO</v>
          </cell>
          <cell r="D98" t="str">
            <v>NORMAL</v>
          </cell>
          <cell r="E98" t="str">
            <v>LC 109</v>
          </cell>
          <cell r="F98" t="str">
            <v>Instituidor</v>
          </cell>
          <cell r="G98" t="str">
            <v>Instituidor</v>
          </cell>
          <cell r="H98" t="str">
            <v>Não</v>
          </cell>
          <cell r="I98">
            <v>4.4011000005200496E+16</v>
          </cell>
          <cell r="J98">
            <v>38664</v>
          </cell>
          <cell r="K98">
            <v>2005</v>
          </cell>
          <cell r="L98" t="str">
            <v>novembro</v>
          </cell>
          <cell r="M98">
            <v>39029</v>
          </cell>
          <cell r="N98"/>
          <cell r="O98">
            <v>1</v>
          </cell>
          <cell r="P98">
            <v>0</v>
          </cell>
          <cell r="Q98" t="str">
            <v>RUA FRANCISCO MARENGO</v>
          </cell>
          <cell r="R98" t="str">
            <v>03.313-001</v>
          </cell>
          <cell r="S98" t="str">
            <v>SAO PAULO</v>
          </cell>
          <cell r="T98" t="str">
            <v>SP</v>
          </cell>
          <cell r="U98" t="str">
            <v>WWW.CIASPREV.COM.BR</v>
          </cell>
          <cell r="V98" t="str">
            <v>ERSP</v>
          </cell>
          <cell r="W98">
            <v>45573.25</v>
          </cell>
        </row>
        <row r="99">
          <cell r="A99" t="str">
            <v>CIBRIUS</v>
          </cell>
          <cell r="B99" t="str">
            <v>00.531.590/0001-89</v>
          </cell>
          <cell r="C99" t="str">
            <v>NORMAL - EM FUNCIONAMENTO</v>
          </cell>
          <cell r="D99" t="str">
            <v>NORMAL</v>
          </cell>
          <cell r="E99" t="str">
            <v>LC 108 / LC 109</v>
          </cell>
          <cell r="F99" t="str">
            <v>Pública Federal</v>
          </cell>
          <cell r="G99" t="str">
            <v>Público</v>
          </cell>
          <cell r="H99" t="str">
            <v>Não</v>
          </cell>
          <cell r="I99">
            <v>3017681979</v>
          </cell>
          <cell r="J99">
            <v>28927</v>
          </cell>
          <cell r="K99">
            <v>1979</v>
          </cell>
          <cell r="L99" t="str">
            <v>março</v>
          </cell>
          <cell r="M99">
            <v>28922</v>
          </cell>
          <cell r="N99"/>
          <cell r="O99">
            <v>4</v>
          </cell>
          <cell r="P99">
            <v>2</v>
          </cell>
          <cell r="Q99" t="str">
            <v>SCRN 706/707, BLOCO D, Nº 42, SALAS 101/301</v>
          </cell>
          <cell r="R99" t="str">
            <v>70.740-640</v>
          </cell>
          <cell r="S99" t="str">
            <v>BRASILIA</v>
          </cell>
          <cell r="T99" t="str">
            <v>DF</v>
          </cell>
          <cell r="U99" t="str">
            <v>www.cibrius.com.br</v>
          </cell>
          <cell r="V99" t="str">
            <v>ERDF</v>
          </cell>
          <cell r="W99">
            <v>45573.25</v>
          </cell>
        </row>
        <row r="100">
          <cell r="A100" t="str">
            <v>CIC-PREV</v>
          </cell>
          <cell r="B100" t="str">
            <v>02.328.630/0001-15</v>
          </cell>
          <cell r="C100" t="str">
            <v>ENCERRADA - POR INICIATIVA DA EFPC</v>
          </cell>
          <cell r="D100" t="str">
            <v>ENCERRADA</v>
          </cell>
          <cell r="E100" t="str">
            <v>LC 109</v>
          </cell>
          <cell r="F100" t="str">
            <v>Privada</v>
          </cell>
          <cell r="G100" t="str">
            <v>Privado</v>
          </cell>
          <cell r="H100" t="str">
            <v>Não</v>
          </cell>
          <cell r="I100">
            <v>440000049051997</v>
          </cell>
          <cell r="J100">
            <v>35657</v>
          </cell>
          <cell r="K100">
            <v>1997</v>
          </cell>
          <cell r="L100" t="str">
            <v>agosto</v>
          </cell>
          <cell r="M100">
            <v>35817</v>
          </cell>
          <cell r="N100">
            <v>40696</v>
          </cell>
          <cell r="O100">
            <v>0</v>
          </cell>
          <cell r="P100">
            <v>0</v>
          </cell>
          <cell r="Q100" t="str">
            <v>ITALO VICTOR BERSANI 1134</v>
          </cell>
          <cell r="R100" t="str">
            <v>95.050-520</v>
          </cell>
          <cell r="S100" t="str">
            <v>CAXIAS DO SUL</v>
          </cell>
          <cell r="T100" t="str">
            <v>RS</v>
          </cell>
          <cell r="U100"/>
          <cell r="V100" t="str">
            <v>ERRS</v>
          </cell>
          <cell r="W100">
            <v>45573.25</v>
          </cell>
        </row>
        <row r="101">
          <cell r="A101" t="str">
            <v>CIFRAO</v>
          </cell>
          <cell r="B101" t="str">
            <v>30.509.566/0001-04</v>
          </cell>
          <cell r="C101" t="str">
            <v>NORMAL - EM FUNCIONAMENTO</v>
          </cell>
          <cell r="D101" t="str">
            <v>NORMAL</v>
          </cell>
          <cell r="E101" t="str">
            <v>LC 108 / LC 109</v>
          </cell>
          <cell r="F101" t="str">
            <v>Pública Federal</v>
          </cell>
          <cell r="G101" t="str">
            <v>Público</v>
          </cell>
          <cell r="H101" t="str">
            <v>Não</v>
          </cell>
          <cell r="I101">
            <v>3025511979</v>
          </cell>
          <cell r="J101">
            <v>29200</v>
          </cell>
          <cell r="K101">
            <v>1979</v>
          </cell>
          <cell r="L101" t="str">
            <v>dezembro</v>
          </cell>
          <cell r="M101">
            <v>29312</v>
          </cell>
          <cell r="N101"/>
          <cell r="O101">
            <v>2</v>
          </cell>
          <cell r="P101">
            <v>2</v>
          </cell>
          <cell r="Q101" t="str">
            <v>RUA RENE BITTENCOURT</v>
          </cell>
          <cell r="R101" t="str">
            <v>23.565-902</v>
          </cell>
          <cell r="S101" t="str">
            <v>RIO DE JANEIRO</v>
          </cell>
          <cell r="T101" t="str">
            <v>RJ</v>
          </cell>
          <cell r="U101" t="str">
            <v>WWW.CIFRAO.COM.BR</v>
          </cell>
          <cell r="V101" t="str">
            <v>ERRJ</v>
          </cell>
          <cell r="W101">
            <v>45573.25</v>
          </cell>
        </row>
        <row r="102">
          <cell r="A102" t="str">
            <v>CISPER PP</v>
          </cell>
          <cell r="B102" t="str">
            <v>73.780.306/0001-81</v>
          </cell>
          <cell r="C102" t="str">
            <v>ENCERRADA - POR INICIATIVA DA EFPC</v>
          </cell>
          <cell r="D102" t="str">
            <v>ENCERRADA</v>
          </cell>
          <cell r="E102" t="str">
            <v>LC 109</v>
          </cell>
          <cell r="F102" t="str">
            <v>Privada</v>
          </cell>
          <cell r="G102" t="str">
            <v>Privado</v>
          </cell>
          <cell r="H102" t="str">
            <v>Não</v>
          </cell>
          <cell r="I102">
            <v>440000028771993</v>
          </cell>
          <cell r="J102">
            <v>34242</v>
          </cell>
          <cell r="K102">
            <v>1993</v>
          </cell>
          <cell r="L102" t="str">
            <v>setembro</v>
          </cell>
          <cell r="M102">
            <v>34304</v>
          </cell>
          <cell r="N102">
            <v>40732</v>
          </cell>
          <cell r="O102">
            <v>0</v>
          </cell>
          <cell r="P102">
            <v>0</v>
          </cell>
          <cell r="Q102" t="str">
            <v>AV. OLAVO EGIDIO DE SOUZA ARANHA S/N</v>
          </cell>
          <cell r="R102" t="str">
            <v>03.822-900</v>
          </cell>
          <cell r="S102" t="str">
            <v>SAO PAULO</v>
          </cell>
          <cell r="T102" t="str">
            <v>SP</v>
          </cell>
          <cell r="U102"/>
          <cell r="V102" t="str">
            <v>ERSP</v>
          </cell>
          <cell r="W102">
            <v>45573.25</v>
          </cell>
        </row>
        <row r="103">
          <cell r="A103" t="str">
            <v>CITIPREVI</v>
          </cell>
          <cell r="B103" t="str">
            <v>29.415.858/0001-07</v>
          </cell>
          <cell r="C103" t="str">
            <v>NORMAL - EM FUNCIONAMENTO</v>
          </cell>
          <cell r="D103" t="str">
            <v>NORMAL</v>
          </cell>
          <cell r="E103" t="str">
            <v>LC 109</v>
          </cell>
          <cell r="F103" t="str">
            <v>Privada</v>
          </cell>
          <cell r="G103" t="str">
            <v>Privado</v>
          </cell>
          <cell r="H103" t="str">
            <v>Não</v>
          </cell>
          <cell r="I103">
            <v>300000015941984</v>
          </cell>
          <cell r="J103">
            <v>31401</v>
          </cell>
          <cell r="K103">
            <v>1985</v>
          </cell>
          <cell r="L103" t="str">
            <v>dezembro</v>
          </cell>
          <cell r="M103">
            <v>32356</v>
          </cell>
          <cell r="N103"/>
          <cell r="O103">
            <v>4</v>
          </cell>
          <cell r="P103">
            <v>16</v>
          </cell>
          <cell r="Q103" t="str">
            <v>AV PAULISTA 1111 15 ANDAR PARTE</v>
          </cell>
          <cell r="R103" t="str">
            <v>01.311-920</v>
          </cell>
          <cell r="S103" t="str">
            <v>SAO PAULO</v>
          </cell>
          <cell r="T103" t="str">
            <v>SP</v>
          </cell>
          <cell r="U103"/>
          <cell r="V103" t="str">
            <v>ERSP</v>
          </cell>
          <cell r="W103">
            <v>45573.25</v>
          </cell>
        </row>
        <row r="104">
          <cell r="A104" t="str">
            <v>COHAPREV</v>
          </cell>
          <cell r="B104" t="str">
            <v>04.388.199/0001-28</v>
          </cell>
          <cell r="C104" t="str">
            <v>ENCERRADA - POR INICIATIVA DA EFPC</v>
          </cell>
          <cell r="D104" t="str">
            <v>ENCERRADA</v>
          </cell>
          <cell r="E104" t="str">
            <v>LC 108 / LC 109</v>
          </cell>
          <cell r="F104" t="str">
            <v>Pública Estadual</v>
          </cell>
          <cell r="G104" t="str">
            <v>Público</v>
          </cell>
          <cell r="H104" t="str">
            <v>Não</v>
          </cell>
          <cell r="I104">
            <v>4.400000255720004E+16</v>
          </cell>
          <cell r="J104">
            <v>36891</v>
          </cell>
          <cell r="K104">
            <v>2000</v>
          </cell>
          <cell r="L104" t="str">
            <v>dezembro</v>
          </cell>
          <cell r="M104">
            <v>37015</v>
          </cell>
          <cell r="N104">
            <v>42354</v>
          </cell>
          <cell r="O104">
            <v>0</v>
          </cell>
          <cell r="P104">
            <v>0</v>
          </cell>
          <cell r="Q104" t="str">
            <v>R MARECHAL DEODORO,1133  -  1º ANDAR</v>
          </cell>
          <cell r="R104" t="str">
            <v>80.060-010</v>
          </cell>
          <cell r="S104" t="str">
            <v>CURITIBA</v>
          </cell>
          <cell r="T104" t="str">
            <v>PR</v>
          </cell>
          <cell r="U104" t="str">
            <v>www.cohaprev.com.br</v>
          </cell>
          <cell r="V104" t="str">
            <v>ERRS</v>
          </cell>
          <cell r="W104">
            <v>45573.25</v>
          </cell>
        </row>
        <row r="105">
          <cell r="A105" t="str">
            <v>COMPESAPREV</v>
          </cell>
          <cell r="B105" t="str">
            <v>12.585.261/0001-08</v>
          </cell>
          <cell r="C105" t="str">
            <v>NORMAL - EM FUNCIONAMENTO</v>
          </cell>
          <cell r="D105" t="str">
            <v>NORMAL</v>
          </cell>
          <cell r="E105" t="str">
            <v>LC 108 / LC 109</v>
          </cell>
          <cell r="F105" t="str">
            <v>Pública Municipal</v>
          </cell>
          <cell r="G105" t="str">
            <v>Público</v>
          </cell>
          <cell r="H105" t="str">
            <v>Não</v>
          </cell>
          <cell r="I105">
            <v>4.401100049620244E+16</v>
          </cell>
          <cell r="J105">
            <v>31835</v>
          </cell>
          <cell r="K105">
            <v>1987</v>
          </cell>
          <cell r="L105" t="str">
            <v>fevereiro</v>
          </cell>
          <cell r="M105">
            <v>31959</v>
          </cell>
          <cell r="N105"/>
          <cell r="O105">
            <v>3</v>
          </cell>
          <cell r="P105">
            <v>1</v>
          </cell>
          <cell r="Q105" t="str">
            <v>R AUGUSTO RODRIGUES</v>
          </cell>
          <cell r="R105" t="str">
            <v>52.030-215</v>
          </cell>
          <cell r="S105" t="str">
            <v>RECIFE</v>
          </cell>
          <cell r="T105" t="str">
            <v>PE</v>
          </cell>
          <cell r="U105" t="str">
            <v>WWW.COMPESAPREV.COM.BR</v>
          </cell>
          <cell r="V105" t="str">
            <v>ERPE</v>
          </cell>
          <cell r="W105">
            <v>45573.25</v>
          </cell>
        </row>
        <row r="106">
          <cell r="A106" t="str">
            <v>COMSHELL</v>
          </cell>
          <cell r="B106" t="str">
            <v>30.495.634/0001-23</v>
          </cell>
          <cell r="C106" t="str">
            <v>NORMAL - EM FUNCIONAMENTO</v>
          </cell>
          <cell r="D106" t="str">
            <v>NORMAL</v>
          </cell>
          <cell r="E106" t="str">
            <v>LC 109</v>
          </cell>
          <cell r="F106" t="str">
            <v>Privada</v>
          </cell>
          <cell r="G106" t="str">
            <v>Privado</v>
          </cell>
          <cell r="H106" t="str">
            <v>Não</v>
          </cell>
          <cell r="I106">
            <v>118401979</v>
          </cell>
          <cell r="J106">
            <v>29313</v>
          </cell>
          <cell r="K106">
            <v>1980</v>
          </cell>
          <cell r="L106" t="str">
            <v>abril</v>
          </cell>
          <cell r="M106">
            <v>29382</v>
          </cell>
          <cell r="N106"/>
          <cell r="O106">
            <v>2</v>
          </cell>
          <cell r="P106">
            <v>1</v>
          </cell>
          <cell r="Q106" t="str">
            <v>AV REPUBLICA DO CHILE</v>
          </cell>
          <cell r="R106" t="str">
            <v>20.031-170</v>
          </cell>
          <cell r="S106" t="str">
            <v>RIO DE JANEIRO</v>
          </cell>
          <cell r="T106" t="str">
            <v>RJ</v>
          </cell>
          <cell r="U106" t="str">
            <v>WWW.PORTALPREV.COM.BR/COMSHELL</v>
          </cell>
          <cell r="V106" t="str">
            <v>ERRJ</v>
          </cell>
          <cell r="W106">
            <v>45573.25</v>
          </cell>
        </row>
        <row r="107">
          <cell r="A107" t="str">
            <v>CORRENTE</v>
          </cell>
          <cell r="B107" t="str">
            <v>55.292.833/0001-65</v>
          </cell>
          <cell r="C107" t="str">
            <v>ENCERRADA - POR INICIATIVA DA EFPC</v>
          </cell>
          <cell r="D107" t="str">
            <v>ENCERRADA</v>
          </cell>
          <cell r="E107" t="str">
            <v>LC 109</v>
          </cell>
          <cell r="F107" t="str">
            <v>Privada</v>
          </cell>
          <cell r="G107" t="str">
            <v>Privado</v>
          </cell>
          <cell r="H107" t="str">
            <v>Não</v>
          </cell>
          <cell r="I107">
            <v>35741985</v>
          </cell>
          <cell r="J107">
            <v>31863</v>
          </cell>
          <cell r="K107">
            <v>1987</v>
          </cell>
          <cell r="L107" t="str">
            <v>março</v>
          </cell>
          <cell r="M107">
            <v>31898</v>
          </cell>
          <cell r="N107">
            <v>42275</v>
          </cell>
          <cell r="O107">
            <v>0</v>
          </cell>
          <cell r="P107">
            <v>0</v>
          </cell>
          <cell r="Q107" t="str">
            <v>RUA DO MANIFESTO, 705, SL 16 J</v>
          </cell>
          <cell r="R107" t="str">
            <v>04.209-000</v>
          </cell>
          <cell r="S107" t="str">
            <v>SAO PAULO</v>
          </cell>
          <cell r="T107" t="str">
            <v>SP</v>
          </cell>
          <cell r="U107"/>
          <cell r="V107" t="str">
            <v>ERSP</v>
          </cell>
          <cell r="W107">
            <v>45573.25</v>
          </cell>
        </row>
        <row r="108">
          <cell r="A108" t="str">
            <v>CP PREV</v>
          </cell>
          <cell r="B108" t="str">
            <v>74.162.934/0001-66</v>
          </cell>
          <cell r="C108" t="str">
            <v>NORMAL - EM FUNCIONAMENTO</v>
          </cell>
          <cell r="D108" t="str">
            <v>NORMAL</v>
          </cell>
          <cell r="E108" t="str">
            <v>LC 109</v>
          </cell>
          <cell r="F108" t="str">
            <v>Privada</v>
          </cell>
          <cell r="G108" t="str">
            <v>Privado</v>
          </cell>
          <cell r="H108" t="str">
            <v>Não</v>
          </cell>
          <cell r="I108">
            <v>3400000287693</v>
          </cell>
          <cell r="J108">
            <v>34262</v>
          </cell>
          <cell r="K108">
            <v>1993</v>
          </cell>
          <cell r="L108" t="str">
            <v>outubro</v>
          </cell>
          <cell r="M108">
            <v>34335</v>
          </cell>
          <cell r="N108"/>
          <cell r="O108">
            <v>1</v>
          </cell>
          <cell r="P108">
            <v>2</v>
          </cell>
          <cell r="Q108" t="str">
            <v>R RIO GRANDE 752</v>
          </cell>
          <cell r="R108" t="str">
            <v>04.018-002</v>
          </cell>
          <cell r="S108" t="str">
            <v>SAO PAULO</v>
          </cell>
          <cell r="T108" t="str">
            <v>SP</v>
          </cell>
          <cell r="U108" t="str">
            <v>WWW.CPPREV.COM.BR</v>
          </cell>
          <cell r="V108" t="str">
            <v>ERSP</v>
          </cell>
          <cell r="W108">
            <v>45573.25</v>
          </cell>
        </row>
        <row r="109">
          <cell r="A109" t="str">
            <v>CREDIPREV</v>
          </cell>
          <cell r="B109" t="str">
            <v>21.125.802/0001-06</v>
          </cell>
          <cell r="C109" t="str">
            <v>SEM ATIVIDADES - COM PENDÊNCIAS PARA CANCELAMENTO</v>
          </cell>
          <cell r="D109" t="str">
            <v>SEM ATIVIDADES</v>
          </cell>
          <cell r="E109" t="str">
            <v>LC 109</v>
          </cell>
          <cell r="F109" t="str">
            <v>Privada</v>
          </cell>
          <cell r="G109" t="str">
            <v>Privado</v>
          </cell>
          <cell r="H109" t="str">
            <v>Não</v>
          </cell>
          <cell r="I109">
            <v>3018471979</v>
          </cell>
          <cell r="J109">
            <v>29048</v>
          </cell>
          <cell r="K109">
            <v>1979</v>
          </cell>
          <cell r="L109" t="str">
            <v>julho</v>
          </cell>
          <cell r="M109">
            <v>29123</v>
          </cell>
          <cell r="N109"/>
          <cell r="O109">
            <v>0</v>
          </cell>
          <cell r="P109">
            <v>0</v>
          </cell>
          <cell r="Q109" t="str">
            <v>RUA DA BAHIA, 951 - 8 ANDAR</v>
          </cell>
          <cell r="R109" t="str">
            <v>30.160-011</v>
          </cell>
          <cell r="S109" t="str">
            <v>BELO HORIZONTE</v>
          </cell>
          <cell r="T109" t="str">
            <v>MG</v>
          </cell>
          <cell r="U109" t="str">
            <v>WWW.CREDIPREV.COM.BR</v>
          </cell>
          <cell r="V109" t="str">
            <v>ERMG</v>
          </cell>
          <cell r="W109">
            <v>45573.25</v>
          </cell>
        </row>
        <row r="110">
          <cell r="A110" t="str">
            <v>CREMERPREV</v>
          </cell>
          <cell r="B110" t="str">
            <v>00.531.896/0001-35</v>
          </cell>
          <cell r="C110" t="str">
            <v>ENCERRADA - POR INICIATIVA DA EFPC</v>
          </cell>
          <cell r="D110" t="str">
            <v>ENCERRADA</v>
          </cell>
          <cell r="E110" t="str">
            <v>LC 109</v>
          </cell>
          <cell r="F110" t="str">
            <v>Privada</v>
          </cell>
          <cell r="G110" t="str">
            <v>Privado</v>
          </cell>
          <cell r="H110" t="str">
            <v>Não</v>
          </cell>
          <cell r="I110">
            <v>440000042251994</v>
          </cell>
          <cell r="J110">
            <v>34697</v>
          </cell>
          <cell r="K110">
            <v>1994</v>
          </cell>
          <cell r="L110" t="str">
            <v>dezembro</v>
          </cell>
          <cell r="M110">
            <v>34701</v>
          </cell>
          <cell r="N110">
            <v>41283</v>
          </cell>
          <cell r="O110">
            <v>0</v>
          </cell>
          <cell r="P110">
            <v>0</v>
          </cell>
          <cell r="Q110" t="str">
            <v>R IGUACU 291</v>
          </cell>
          <cell r="R110" t="str">
            <v>89.030-030</v>
          </cell>
          <cell r="S110" t="str">
            <v>BLUMENAU</v>
          </cell>
          <cell r="T110" t="str">
            <v>SC</v>
          </cell>
          <cell r="U110"/>
          <cell r="V110" t="str">
            <v>ERRS</v>
          </cell>
          <cell r="W110">
            <v>45573.25</v>
          </cell>
        </row>
        <row r="111">
          <cell r="A111" t="str">
            <v>CRYOVAC</v>
          </cell>
          <cell r="B111" t="str">
            <v>02.704.733/0001-32</v>
          </cell>
          <cell r="C111" t="str">
            <v>SEM ATIVIDADES - COM PENDÊNCIAS PARA CANCELAMENTO</v>
          </cell>
          <cell r="D111" t="str">
            <v>SEM ATIVIDADES</v>
          </cell>
          <cell r="E111" t="str">
            <v>LC 109</v>
          </cell>
          <cell r="F111" t="str">
            <v>Privada</v>
          </cell>
          <cell r="G111" t="str">
            <v>Privado</v>
          </cell>
          <cell r="H111" t="str">
            <v>Não</v>
          </cell>
          <cell r="I111">
            <v>440000027931998</v>
          </cell>
          <cell r="J111">
            <v>35977</v>
          </cell>
          <cell r="K111">
            <v>1998</v>
          </cell>
          <cell r="L111" t="str">
            <v>julho</v>
          </cell>
          <cell r="M111">
            <v>36634</v>
          </cell>
          <cell r="N111">
            <v>44434</v>
          </cell>
          <cell r="O111">
            <v>0</v>
          </cell>
          <cell r="P111">
            <v>0</v>
          </cell>
          <cell r="Q111" t="str">
            <v>R MERGENTHALER 836</v>
          </cell>
          <cell r="R111" t="str">
            <v>05.311-030</v>
          </cell>
          <cell r="S111" t="str">
            <v>SAO PAULO</v>
          </cell>
          <cell r="T111" t="str">
            <v>SP</v>
          </cell>
          <cell r="U111"/>
          <cell r="V111" t="str">
            <v>ERSP</v>
          </cell>
          <cell r="W111">
            <v>45573.25</v>
          </cell>
        </row>
        <row r="112">
          <cell r="A112" t="str">
            <v>CURITIBAPREV</v>
          </cell>
          <cell r="B112" t="str">
            <v>31.508.921/0001-93</v>
          </cell>
          <cell r="C112" t="str">
            <v>NORMAL - EM FUNCIONAMENTO</v>
          </cell>
          <cell r="D112" t="str">
            <v>NORMAL</v>
          </cell>
          <cell r="E112" t="str">
            <v>LC 108 / LC 109</v>
          </cell>
          <cell r="F112" t="str">
            <v>Pública Municipal</v>
          </cell>
          <cell r="G112" t="str">
            <v>Público</v>
          </cell>
          <cell r="H112" t="str">
            <v>Não</v>
          </cell>
          <cell r="I112">
            <v>4.4011000427201888E+16</v>
          </cell>
          <cell r="J112">
            <v>43172</v>
          </cell>
          <cell r="K112">
            <v>2018</v>
          </cell>
          <cell r="L112" t="str">
            <v>março</v>
          </cell>
          <cell r="M112">
            <v>43374</v>
          </cell>
          <cell r="N112"/>
          <cell r="O112">
            <v>4</v>
          </cell>
          <cell r="P112">
            <v>18</v>
          </cell>
          <cell r="Q112" t="str">
            <v>AV. JOÃO GUALBERTO, 623, 8º ANDAR, CJ 802, TORRE B</v>
          </cell>
          <cell r="R112" t="str">
            <v>80.030-000</v>
          </cell>
          <cell r="S112" t="str">
            <v>CURITIBA</v>
          </cell>
          <cell r="T112" t="str">
            <v>PR</v>
          </cell>
          <cell r="U112" t="str">
            <v>HTTP://WWW.CURITIBAPREV.COM.BR/</v>
          </cell>
          <cell r="V112" t="str">
            <v>ERRS</v>
          </cell>
          <cell r="W112">
            <v>45573.25</v>
          </cell>
        </row>
        <row r="113">
          <cell r="A113" t="str">
            <v>CYAMPREV</v>
          </cell>
          <cell r="B113" t="str">
            <v>65.696.932/0001-66</v>
          </cell>
          <cell r="C113" t="str">
            <v>NORMAL - EM FUNCIONAMENTO</v>
          </cell>
          <cell r="D113" t="str">
            <v>NORMAL</v>
          </cell>
          <cell r="E113" t="str">
            <v>LC 109</v>
          </cell>
          <cell r="F113" t="str">
            <v>Privada</v>
          </cell>
          <cell r="G113" t="str">
            <v>Privado</v>
          </cell>
          <cell r="H113" t="str">
            <v>Não</v>
          </cell>
          <cell r="I113">
            <v>240000001391992</v>
          </cell>
          <cell r="J113">
            <v>33837</v>
          </cell>
          <cell r="K113">
            <v>1992</v>
          </cell>
          <cell r="L113" t="str">
            <v>agosto</v>
          </cell>
          <cell r="M113">
            <v>34029</v>
          </cell>
          <cell r="N113"/>
          <cell r="O113">
            <v>2</v>
          </cell>
          <cell r="P113">
            <v>8</v>
          </cell>
          <cell r="Q113" t="str">
            <v>ALAMEDA ARAGUAIA</v>
          </cell>
          <cell r="R113" t="str">
            <v>06.455-000</v>
          </cell>
          <cell r="S113" t="str">
            <v>BARUERI</v>
          </cell>
          <cell r="T113" t="str">
            <v>SP</v>
          </cell>
          <cell r="U113" t="str">
            <v>WWW.CYAMPREV.COM.BR</v>
          </cell>
          <cell r="V113" t="str">
            <v>ERSP</v>
          </cell>
          <cell r="W113">
            <v>45573.25</v>
          </cell>
        </row>
        <row r="114">
          <cell r="A114" t="str">
            <v>DANAPREV</v>
          </cell>
          <cell r="B114" t="str">
            <v>93.859.569/0001-98</v>
          </cell>
          <cell r="C114" t="str">
            <v>NORMAL - EM FUNCIONAMENTO</v>
          </cell>
          <cell r="D114" t="str">
            <v>NORMAL</v>
          </cell>
          <cell r="E114" t="str">
            <v>LC 109</v>
          </cell>
          <cell r="F114" t="str">
            <v>Privada</v>
          </cell>
          <cell r="G114" t="str">
            <v>Privado</v>
          </cell>
          <cell r="H114" t="str">
            <v>Não</v>
          </cell>
          <cell r="I114">
            <v>300000022201989</v>
          </cell>
          <cell r="J114">
            <v>32945</v>
          </cell>
          <cell r="K114">
            <v>1990</v>
          </cell>
          <cell r="L114" t="str">
            <v>março</v>
          </cell>
          <cell r="M114">
            <v>32946</v>
          </cell>
          <cell r="N114"/>
          <cell r="O114">
            <v>1</v>
          </cell>
          <cell r="P114">
            <v>3</v>
          </cell>
          <cell r="Q114" t="str">
            <v>RICARDO BRUNO ALBARUS 201 PAVILHAO A, SALA I</v>
          </cell>
          <cell r="R114" t="str">
            <v>94.045-400</v>
          </cell>
          <cell r="S114" t="str">
            <v>GRAVATAI</v>
          </cell>
          <cell r="T114" t="str">
            <v>RS</v>
          </cell>
          <cell r="U114" t="str">
            <v>HTTP://WWW.PORTALPREV.COM.BR/DANAPREV</v>
          </cell>
          <cell r="V114" t="str">
            <v>ERRS</v>
          </cell>
          <cell r="W114">
            <v>45573.25</v>
          </cell>
        </row>
        <row r="115">
          <cell r="A115" t="str">
            <v>DAREXPREV</v>
          </cell>
          <cell r="B115" t="str">
            <v>59.946.038/0001-02</v>
          </cell>
          <cell r="C115" t="str">
            <v>ENCERRADA - POR INICIATIVA DA EFPC</v>
          </cell>
          <cell r="D115" t="str">
            <v>ENCERRADA</v>
          </cell>
          <cell r="E115" t="str">
            <v>LC 109</v>
          </cell>
          <cell r="F115" t="str">
            <v>Privada</v>
          </cell>
          <cell r="G115" t="str">
            <v>Privado</v>
          </cell>
          <cell r="H115" t="str">
            <v>Não</v>
          </cell>
          <cell r="I115">
            <v>3.000000001719886E+16</v>
          </cell>
          <cell r="J115">
            <v>32499</v>
          </cell>
          <cell r="K115">
            <v>1988</v>
          </cell>
          <cell r="L115" t="str">
            <v>dezembro</v>
          </cell>
          <cell r="M115">
            <v>32518</v>
          </cell>
          <cell r="N115">
            <v>43255</v>
          </cell>
          <cell r="O115">
            <v>0</v>
          </cell>
          <cell r="P115">
            <v>0</v>
          </cell>
          <cell r="Q115" t="str">
            <v>AV MOFARREJ 619</v>
          </cell>
          <cell r="R115" t="str">
            <v>05.311-902</v>
          </cell>
          <cell r="S115" t="str">
            <v>SAO PAULO</v>
          </cell>
          <cell r="T115" t="str">
            <v>SP</v>
          </cell>
          <cell r="U115"/>
          <cell r="V115" t="str">
            <v>ERSP</v>
          </cell>
          <cell r="W115">
            <v>45573.25</v>
          </cell>
        </row>
        <row r="116">
          <cell r="A116" t="str">
            <v>DATUSPREV</v>
          </cell>
          <cell r="B116" t="str">
            <v>10.605.283/0001-59</v>
          </cell>
          <cell r="C116" t="str">
            <v>NORMAL - EM FUNCIONAMENTO</v>
          </cell>
          <cell r="D116" t="str">
            <v>NORMAL</v>
          </cell>
          <cell r="E116" t="str">
            <v>LC 108 / LC 109</v>
          </cell>
          <cell r="F116" t="str">
            <v>Pública Municipal</v>
          </cell>
          <cell r="G116" t="str">
            <v>Público</v>
          </cell>
          <cell r="H116" t="str">
            <v>Não</v>
          </cell>
          <cell r="I116">
            <v>4.4000001462200888E+16</v>
          </cell>
          <cell r="J116">
            <v>39751</v>
          </cell>
          <cell r="K116">
            <v>2008</v>
          </cell>
          <cell r="L116" t="str">
            <v>outubro</v>
          </cell>
          <cell r="M116">
            <v>40193</v>
          </cell>
          <cell r="N116"/>
          <cell r="O116">
            <v>1</v>
          </cell>
          <cell r="P116">
            <v>1</v>
          </cell>
          <cell r="Q116" t="str">
            <v>RODOVIA SC 404, KM 4</v>
          </cell>
          <cell r="R116" t="str">
            <v>88.034-000</v>
          </cell>
          <cell r="S116" t="str">
            <v>FLORIANOPOLIS</v>
          </cell>
          <cell r="T116" t="str">
            <v>SC</v>
          </cell>
          <cell r="U116" t="str">
            <v>www.datusprev.com.br</v>
          </cell>
          <cell r="V116" t="str">
            <v>ERRS</v>
          </cell>
          <cell r="W116">
            <v>45573.25</v>
          </cell>
        </row>
        <row r="117">
          <cell r="A117" t="str">
            <v>DCPREV</v>
          </cell>
          <cell r="B117" t="str">
            <v>74.194.853/0001-48</v>
          </cell>
          <cell r="C117" t="str">
            <v>ENCERRADA - POR INICIATIVA DA EFPC</v>
          </cell>
          <cell r="D117" t="str">
            <v>ENCERRADA</v>
          </cell>
          <cell r="E117" t="str">
            <v>LC 109</v>
          </cell>
          <cell r="F117" t="str">
            <v>Privada</v>
          </cell>
          <cell r="G117" t="str">
            <v>Privado</v>
          </cell>
          <cell r="H117" t="str">
            <v>Não</v>
          </cell>
          <cell r="I117">
            <v>440000044021993</v>
          </cell>
          <cell r="J117">
            <v>34316</v>
          </cell>
          <cell r="K117">
            <v>1993</v>
          </cell>
          <cell r="L117" t="str">
            <v>dezembro</v>
          </cell>
          <cell r="M117">
            <v>34418</v>
          </cell>
          <cell r="N117">
            <v>41551</v>
          </cell>
          <cell r="O117">
            <v>0</v>
          </cell>
          <cell r="P117">
            <v>0</v>
          </cell>
          <cell r="Q117" t="str">
            <v>ROD. JORNALISTA FRANCISCO AGUIRRA PROENÇA, S/Nº - KM 8.5</v>
          </cell>
          <cell r="R117" t="str">
            <v>13.186-903</v>
          </cell>
          <cell r="S117" t="str">
            <v>HORTOLANDIA</v>
          </cell>
          <cell r="T117" t="str">
            <v>SP</v>
          </cell>
          <cell r="U117" t="str">
            <v>www.previtec.com.br/itau/dcprev</v>
          </cell>
          <cell r="V117" t="str">
            <v>ERSP</v>
          </cell>
          <cell r="W117">
            <v>45573.25</v>
          </cell>
        </row>
        <row r="118">
          <cell r="A118" t="str">
            <v>DERMINAS</v>
          </cell>
          <cell r="B118" t="str">
            <v>21.855.622/0001-71</v>
          </cell>
          <cell r="C118" t="str">
            <v>NORMAL - EM FUNCIONAMENTO</v>
          </cell>
          <cell r="D118" t="str">
            <v>NORMAL</v>
          </cell>
          <cell r="E118" t="str">
            <v>LC 108 / LC 109</v>
          </cell>
          <cell r="F118" t="str">
            <v>Pública Municipal</v>
          </cell>
          <cell r="G118" t="str">
            <v>Público</v>
          </cell>
          <cell r="H118" t="str">
            <v>Não</v>
          </cell>
          <cell r="I118">
            <v>165271980</v>
          </cell>
          <cell r="J118">
            <v>29613</v>
          </cell>
          <cell r="K118">
            <v>1981</v>
          </cell>
          <cell r="L118" t="str">
            <v>janeiro</v>
          </cell>
          <cell r="M118">
            <v>29629</v>
          </cell>
          <cell r="N118"/>
          <cell r="O118">
            <v>1</v>
          </cell>
          <cell r="P118">
            <v>1</v>
          </cell>
          <cell r="Q118" t="str">
            <v>AVENIDA DO CONTORNO</v>
          </cell>
          <cell r="R118" t="str">
            <v>30.110-926</v>
          </cell>
          <cell r="S118" t="str">
            <v>BELO HORIZONTE</v>
          </cell>
          <cell r="T118" t="str">
            <v>MG</v>
          </cell>
          <cell r="U118" t="str">
            <v>WWW.DERMINAS.ORG.BR</v>
          </cell>
          <cell r="V118" t="str">
            <v>ERMG</v>
          </cell>
          <cell r="W118">
            <v>45573.25</v>
          </cell>
        </row>
        <row r="119">
          <cell r="A119" t="str">
            <v>DESBAN</v>
          </cell>
          <cell r="B119" t="str">
            <v>19.969.500/0001-64</v>
          </cell>
          <cell r="C119" t="str">
            <v>NORMAL - EM FUNCIONAMENTO</v>
          </cell>
          <cell r="D119" t="str">
            <v>NORMAL</v>
          </cell>
          <cell r="E119" t="str">
            <v>LC 108 / LC 109</v>
          </cell>
          <cell r="F119" t="str">
            <v>Pública Estadual</v>
          </cell>
          <cell r="G119" t="str">
            <v>Público</v>
          </cell>
          <cell r="H119" t="str">
            <v>Não</v>
          </cell>
          <cell r="I119">
            <v>3018451979</v>
          </cell>
          <cell r="J119">
            <v>29158</v>
          </cell>
          <cell r="K119">
            <v>1979</v>
          </cell>
          <cell r="L119" t="str">
            <v>outubro</v>
          </cell>
          <cell r="M119">
            <v>28446</v>
          </cell>
          <cell r="N119"/>
          <cell r="O119">
            <v>5</v>
          </cell>
          <cell r="P119">
            <v>4</v>
          </cell>
          <cell r="Q119" t="str">
            <v>RUA BERNARDO GUIMARÃES</v>
          </cell>
          <cell r="R119" t="str">
            <v>30.140-082</v>
          </cell>
          <cell r="S119" t="str">
            <v>BELO HORIZONTE</v>
          </cell>
          <cell r="T119" t="str">
            <v>MG</v>
          </cell>
          <cell r="U119" t="str">
            <v>HTTP://WWW.DESBAN.ORG.BR</v>
          </cell>
          <cell r="V119" t="str">
            <v>ERMG</v>
          </cell>
          <cell r="W119">
            <v>45573.25</v>
          </cell>
        </row>
        <row r="120">
          <cell r="A120" t="str">
            <v>DF-PREVICOM</v>
          </cell>
          <cell r="B120" t="str">
            <v>32.169.883/0001-54</v>
          </cell>
          <cell r="C120" t="str">
            <v>NORMAL - EM FUNCIONAMENTO</v>
          </cell>
          <cell r="D120" t="str">
            <v>NORMAL</v>
          </cell>
          <cell r="E120" t="str">
            <v>LC 108 / LC 109</v>
          </cell>
          <cell r="F120" t="str">
            <v>Pública Estadual</v>
          </cell>
          <cell r="G120" t="str">
            <v>Público</v>
          </cell>
          <cell r="H120" t="str">
            <v>Não</v>
          </cell>
          <cell r="I120">
            <v>4.4011004673201808E+16</v>
          </cell>
          <cell r="J120">
            <v>43369</v>
          </cell>
          <cell r="K120">
            <v>2018</v>
          </cell>
          <cell r="L120" t="str">
            <v>setembro</v>
          </cell>
          <cell r="M120">
            <v>43395</v>
          </cell>
          <cell r="N120"/>
          <cell r="O120">
            <v>1</v>
          </cell>
          <cell r="P120">
            <v>4</v>
          </cell>
          <cell r="Q120" t="str">
            <v>PC PRACA DO BURITI ANEXO DO PALACIO DO BURITI S/N ANDAR</v>
          </cell>
          <cell r="R120" t="str">
            <v>70.075-900</v>
          </cell>
          <cell r="S120" t="str">
            <v>BRASILIA</v>
          </cell>
          <cell r="T120" t="str">
            <v>DF</v>
          </cell>
          <cell r="U120"/>
          <cell r="V120" t="str">
            <v>ERDF</v>
          </cell>
          <cell r="W120">
            <v>45573.25</v>
          </cell>
        </row>
        <row r="121">
          <cell r="A121" t="str">
            <v>DIVERPREV</v>
          </cell>
          <cell r="B121" t="str">
            <v>65.700.031/0001-09</v>
          </cell>
          <cell r="C121" t="str">
            <v>ENCERRADA - POR CANCELAMENTO</v>
          </cell>
          <cell r="D121" t="str">
            <v>ENCERRADA</v>
          </cell>
          <cell r="E121" t="str">
            <v>LC 109</v>
          </cell>
          <cell r="F121" t="str">
            <v>Privada</v>
          </cell>
          <cell r="G121" t="str">
            <v>Privado</v>
          </cell>
          <cell r="H121" t="str">
            <v>Não</v>
          </cell>
          <cell r="I121">
            <v>4400000287993</v>
          </cell>
          <cell r="J121">
            <v>34246</v>
          </cell>
          <cell r="K121">
            <v>1993</v>
          </cell>
          <cell r="L121" t="str">
            <v>outubro</v>
          </cell>
          <cell r="M121">
            <v>36238</v>
          </cell>
          <cell r="N121">
            <v>36238</v>
          </cell>
          <cell r="O121">
            <v>0</v>
          </cell>
          <cell r="P121">
            <v>0</v>
          </cell>
          <cell r="Q121"/>
          <cell r="R121"/>
          <cell r="S121" t="str">
            <v>BARUERI</v>
          </cell>
          <cell r="T121" t="str">
            <v>SP</v>
          </cell>
          <cell r="U121"/>
          <cell r="V121" t="str">
            <v>ERSP</v>
          </cell>
          <cell r="W121">
            <v>45573.25</v>
          </cell>
        </row>
        <row r="122">
          <cell r="A122" t="str">
            <v>DURATEX</v>
          </cell>
          <cell r="B122" t="str">
            <v>49.326.374/0001-90</v>
          </cell>
          <cell r="C122" t="str">
            <v>ENCERRADA - POR CANCELAMENTO</v>
          </cell>
          <cell r="D122" t="str">
            <v>ENCERRADA</v>
          </cell>
          <cell r="E122" t="str">
            <v>LC 109</v>
          </cell>
          <cell r="F122" t="str">
            <v>Privada</v>
          </cell>
          <cell r="G122" t="str">
            <v>Privado</v>
          </cell>
          <cell r="H122" t="str">
            <v>Não</v>
          </cell>
          <cell r="I122">
            <v>3018131979</v>
          </cell>
          <cell r="J122">
            <v>29187</v>
          </cell>
          <cell r="K122">
            <v>1979</v>
          </cell>
          <cell r="L122" t="str">
            <v>novembro</v>
          </cell>
          <cell r="M122">
            <v>28367</v>
          </cell>
          <cell r="N122">
            <v>38670</v>
          </cell>
          <cell r="O122">
            <v>0</v>
          </cell>
          <cell r="P122">
            <v>0</v>
          </cell>
          <cell r="Q122"/>
          <cell r="R122"/>
          <cell r="S122" t="str">
            <v>SAO PAULO</v>
          </cell>
          <cell r="T122" t="str">
            <v>SP</v>
          </cell>
          <cell r="U122"/>
          <cell r="V122" t="str">
            <v>ERSP</v>
          </cell>
          <cell r="W122">
            <v>45573.25</v>
          </cell>
        </row>
        <row r="123">
          <cell r="A123" t="str">
            <v>EATONPREV</v>
          </cell>
          <cell r="B123" t="str">
            <v>62.035.209/0001-48</v>
          </cell>
          <cell r="C123" t="str">
            <v>ENCERRADA - POR INICIATIVA DA EFPC</v>
          </cell>
          <cell r="D123" t="str">
            <v>ENCERRADA</v>
          </cell>
          <cell r="E123" t="str">
            <v>LC 109</v>
          </cell>
          <cell r="F123" t="str">
            <v>Privada</v>
          </cell>
          <cell r="G123" t="str">
            <v>Privado</v>
          </cell>
          <cell r="H123" t="str">
            <v>Não</v>
          </cell>
          <cell r="I123">
            <v>3.0000002002198944E+16</v>
          </cell>
          <cell r="J123">
            <v>32898</v>
          </cell>
          <cell r="K123">
            <v>1990</v>
          </cell>
          <cell r="L123" t="str">
            <v>janeiro</v>
          </cell>
          <cell r="M123">
            <v>33077</v>
          </cell>
          <cell r="N123">
            <v>44736</v>
          </cell>
          <cell r="O123">
            <v>0</v>
          </cell>
          <cell r="P123">
            <v>0</v>
          </cell>
          <cell r="Q123" t="str">
            <v>R CLARK 2061 PREDIO 54</v>
          </cell>
          <cell r="R123" t="str">
            <v>13.279-400</v>
          </cell>
          <cell r="S123" t="str">
            <v>VALINHOS</v>
          </cell>
          <cell r="T123" t="str">
            <v>SP</v>
          </cell>
          <cell r="U123" t="str">
            <v>WWW.EATONPREV.COM.BR</v>
          </cell>
          <cell r="V123" t="str">
            <v>ERSP</v>
          </cell>
          <cell r="W123">
            <v>45573.25</v>
          </cell>
        </row>
        <row r="124">
          <cell r="A124" t="str">
            <v>ECONOMUS</v>
          </cell>
          <cell r="B124" t="str">
            <v>49.320.799/0001-92</v>
          </cell>
          <cell r="C124" t="str">
            <v>NORMAL - EM FUNCIONAMENTO</v>
          </cell>
          <cell r="D124" t="str">
            <v>NORMAL</v>
          </cell>
          <cell r="E124" t="str">
            <v>LC 108 / LC 109</v>
          </cell>
          <cell r="F124" t="str">
            <v>Pública Estadual</v>
          </cell>
          <cell r="G124" t="str">
            <v>Público</v>
          </cell>
          <cell r="H124" t="str">
            <v>Não</v>
          </cell>
          <cell r="I124">
            <v>3018391979</v>
          </cell>
          <cell r="J124">
            <v>28369</v>
          </cell>
          <cell r="K124">
            <v>1977</v>
          </cell>
          <cell r="L124" t="str">
            <v>setembro</v>
          </cell>
          <cell r="M124">
            <v>28369</v>
          </cell>
          <cell r="N124"/>
          <cell r="O124">
            <v>5</v>
          </cell>
          <cell r="P124">
            <v>3</v>
          </cell>
          <cell r="Q124" t="str">
            <v>RUA QUIRINO DE ANDRADE   185  -  11O. ANDAR</v>
          </cell>
          <cell r="R124" t="str">
            <v>01.049-902</v>
          </cell>
          <cell r="S124" t="str">
            <v>SAO PAULO</v>
          </cell>
          <cell r="T124" t="str">
            <v>SP</v>
          </cell>
          <cell r="U124" t="str">
            <v>WWW.ECONOMUS.COM.BR</v>
          </cell>
          <cell r="V124" t="str">
            <v>ERSP</v>
          </cell>
          <cell r="W124">
            <v>45573.25</v>
          </cell>
        </row>
        <row r="125">
          <cell r="A125" t="str">
            <v>ECOS</v>
          </cell>
          <cell r="B125" t="str">
            <v>13.220.488/0001-04</v>
          </cell>
          <cell r="C125" t="str">
            <v>NORMAL - EM FUNCIONAMENTO</v>
          </cell>
          <cell r="D125" t="str">
            <v>NORMAL</v>
          </cell>
          <cell r="E125" t="str">
            <v>LC 109</v>
          </cell>
          <cell r="F125" t="str">
            <v>Privada</v>
          </cell>
          <cell r="G125" t="str">
            <v>Privado</v>
          </cell>
          <cell r="H125" t="str">
            <v>Não</v>
          </cell>
          <cell r="I125">
            <v>331831983</v>
          </cell>
          <cell r="J125">
            <v>30396</v>
          </cell>
          <cell r="K125">
            <v>1983</v>
          </cell>
          <cell r="L125" t="str">
            <v>março</v>
          </cell>
          <cell r="M125">
            <v>30312</v>
          </cell>
          <cell r="N125"/>
          <cell r="O125">
            <v>2</v>
          </cell>
          <cell r="P125">
            <v>15</v>
          </cell>
          <cell r="Q125" t="str">
            <v>RUA RUBENS GUELLI</v>
          </cell>
          <cell r="R125" t="str">
            <v>41.815-135</v>
          </cell>
          <cell r="S125" t="str">
            <v>SALVADOR</v>
          </cell>
          <cell r="T125" t="str">
            <v>BA</v>
          </cell>
          <cell r="U125" t="str">
            <v>WWW.FUNDACAOECOS.ORG.BR</v>
          </cell>
          <cell r="V125" t="str">
            <v>ERMG</v>
          </cell>
          <cell r="W125">
            <v>45573.25</v>
          </cell>
        </row>
        <row r="126">
          <cell r="A126" t="str">
            <v>EDS PREV</v>
          </cell>
          <cell r="B126" t="str">
            <v>00.478.709/0001-05</v>
          </cell>
          <cell r="C126" t="str">
            <v>SEM ATIVIDADES - POR RETIRADA TOTAL DE PATROCINADORES</v>
          </cell>
          <cell r="D126" t="str">
            <v>SEM ATIVIDADES</v>
          </cell>
          <cell r="E126" t="str">
            <v>LC 109</v>
          </cell>
          <cell r="F126" t="str">
            <v>Privada</v>
          </cell>
          <cell r="G126" t="str">
            <v>Privado</v>
          </cell>
          <cell r="H126" t="str">
            <v>Não</v>
          </cell>
          <cell r="I126">
            <v>440000025591994</v>
          </cell>
          <cell r="J126">
            <v>34632</v>
          </cell>
          <cell r="K126">
            <v>1994</v>
          </cell>
          <cell r="L126" t="str">
            <v>outubro</v>
          </cell>
          <cell r="M126">
            <v>34759</v>
          </cell>
          <cell r="N126">
            <v>44434</v>
          </cell>
          <cell r="O126">
            <v>0</v>
          </cell>
          <cell r="P126">
            <v>0</v>
          </cell>
          <cell r="Q126" t="str">
            <v>ESTRADA SAMUEL AIZEMBERG 1.707 BLOCO D PISO 01</v>
          </cell>
          <cell r="R126" t="str">
            <v>09.851-550</v>
          </cell>
          <cell r="S126" t="str">
            <v>SAO BERNARDO DO CAMPO</v>
          </cell>
          <cell r="T126" t="str">
            <v>SP</v>
          </cell>
          <cell r="U126" t="str">
            <v>www.portal-hro.com.br/edsprev</v>
          </cell>
          <cell r="V126" t="str">
            <v>ERSP</v>
          </cell>
          <cell r="W126">
            <v>45573.25</v>
          </cell>
        </row>
        <row r="127">
          <cell r="A127" t="str">
            <v>E-INVEST</v>
          </cell>
          <cell r="B127" t="str">
            <v>67.142.521/0001-54</v>
          </cell>
          <cell r="C127" t="str">
            <v>NORMAL - EM FUNCIONAMENTO</v>
          </cell>
          <cell r="D127" t="str">
            <v>NORMAL</v>
          </cell>
          <cell r="E127" t="str">
            <v>LC 109</v>
          </cell>
          <cell r="F127" t="str">
            <v>Privada</v>
          </cell>
          <cell r="G127" t="str">
            <v>Privado</v>
          </cell>
          <cell r="H127" t="str">
            <v>Não</v>
          </cell>
          <cell r="I127">
            <v>240000034031991</v>
          </cell>
          <cell r="J127">
            <v>33569</v>
          </cell>
          <cell r="K127">
            <v>1991</v>
          </cell>
          <cell r="L127" t="str">
            <v>novembro</v>
          </cell>
          <cell r="M127">
            <v>33695</v>
          </cell>
          <cell r="N127"/>
          <cell r="O127">
            <v>3</v>
          </cell>
          <cell r="P127">
            <v>5</v>
          </cell>
          <cell r="Q127" t="str">
            <v>AV. NICOLAS BOER</v>
          </cell>
          <cell r="R127" t="str">
            <v>01.140-060</v>
          </cell>
          <cell r="S127" t="str">
            <v>SAO PAULO</v>
          </cell>
          <cell r="T127" t="str">
            <v>SP</v>
          </cell>
          <cell r="U127" t="str">
            <v>WWW.PREVIERICSSON.COM.BR</v>
          </cell>
          <cell r="V127" t="str">
            <v>ERSP</v>
          </cell>
          <cell r="W127">
            <v>45573.25</v>
          </cell>
        </row>
        <row r="128">
          <cell r="A128" t="str">
            <v>ELANCO PREV</v>
          </cell>
          <cell r="B128" t="str">
            <v>35.761.364/0001-79</v>
          </cell>
          <cell r="C128" t="str">
            <v>NORMAL - EM FUNCIONAMENTO</v>
          </cell>
          <cell r="D128" t="str">
            <v>NORMAL</v>
          </cell>
          <cell r="E128" t="str">
            <v>LC 109</v>
          </cell>
          <cell r="F128" t="str">
            <v>Privada</v>
          </cell>
          <cell r="G128" t="str">
            <v>Privado</v>
          </cell>
          <cell r="H128" t="str">
            <v>Não</v>
          </cell>
          <cell r="I128">
            <v>4.4011007709201808E+16</v>
          </cell>
          <cell r="J128">
            <v>43560</v>
          </cell>
          <cell r="K128">
            <v>2019</v>
          </cell>
          <cell r="L128" t="str">
            <v>abril</v>
          </cell>
          <cell r="M128">
            <v>44074</v>
          </cell>
          <cell r="N128"/>
          <cell r="O128">
            <v>3</v>
          </cell>
          <cell r="P128">
            <v>1</v>
          </cell>
          <cell r="Q128" t="str">
            <v>AV MORUMBI</v>
          </cell>
          <cell r="R128" t="str">
            <v>04.703-900</v>
          </cell>
          <cell r="S128" t="str">
            <v>SAO PAULO</v>
          </cell>
          <cell r="T128" t="str">
            <v>SP</v>
          </cell>
          <cell r="U128"/>
          <cell r="V128" t="str">
            <v>ERSP</v>
          </cell>
          <cell r="W128">
            <v>45573.25</v>
          </cell>
        </row>
        <row r="129">
          <cell r="A129" t="str">
            <v>ELBA</v>
          </cell>
          <cell r="B129" t="str">
            <v>02.023.767/0001-61</v>
          </cell>
          <cell r="C129" t="str">
            <v>ENCERRADA - POR INICIATIVA DA EFPC</v>
          </cell>
          <cell r="D129" t="str">
            <v>ENCERRADA</v>
          </cell>
          <cell r="E129" t="str">
            <v>LC 109</v>
          </cell>
          <cell r="F129" t="str">
            <v>Privada</v>
          </cell>
          <cell r="G129" t="str">
            <v>Privado</v>
          </cell>
          <cell r="H129" t="str">
            <v>Não</v>
          </cell>
          <cell r="I129">
            <v>440000033861997</v>
          </cell>
          <cell r="J129">
            <v>35590</v>
          </cell>
          <cell r="K129">
            <v>1997</v>
          </cell>
          <cell r="L129" t="str">
            <v>junho</v>
          </cell>
          <cell r="M129">
            <v>35704</v>
          </cell>
          <cell r="N129">
            <v>40295</v>
          </cell>
          <cell r="O129">
            <v>0</v>
          </cell>
          <cell r="P129">
            <v>0</v>
          </cell>
          <cell r="Q129" t="str">
            <v>AV. OLINTO MEIRELES, Nº 45</v>
          </cell>
          <cell r="R129" t="str">
            <v>30.640-010</v>
          </cell>
          <cell r="S129" t="str">
            <v>BELO HORIZONTE</v>
          </cell>
          <cell r="T129" t="str">
            <v>MG</v>
          </cell>
          <cell r="U129"/>
          <cell r="V129" t="str">
            <v>ERMG</v>
          </cell>
          <cell r="W129">
            <v>45573.25</v>
          </cell>
        </row>
        <row r="130">
          <cell r="A130" t="str">
            <v>ELETRA</v>
          </cell>
          <cell r="B130" t="str">
            <v>02.884.385/0001-22</v>
          </cell>
          <cell r="C130" t="str">
            <v>NORMAL - EM INCORPORAÇÃO / INCORPORADA</v>
          </cell>
          <cell r="D130" t="str">
            <v>NORMAL</v>
          </cell>
          <cell r="E130" t="str">
            <v>LC 109</v>
          </cell>
          <cell r="F130" t="str">
            <v>Privada</v>
          </cell>
          <cell r="G130" t="str">
            <v>Privado</v>
          </cell>
          <cell r="H130" t="str">
            <v>Não</v>
          </cell>
          <cell r="I130">
            <v>175231980</v>
          </cell>
          <cell r="J130">
            <v>29556</v>
          </cell>
          <cell r="K130">
            <v>1980</v>
          </cell>
          <cell r="L130" t="str">
            <v>dezembro</v>
          </cell>
          <cell r="M130">
            <v>29556</v>
          </cell>
          <cell r="N130"/>
          <cell r="O130">
            <v>2</v>
          </cell>
          <cell r="P130">
            <v>4</v>
          </cell>
          <cell r="Q130" t="str">
            <v>RUA 02</v>
          </cell>
          <cell r="R130" t="str">
            <v>74.805-180</v>
          </cell>
          <cell r="S130" t="str">
            <v>GOIANIA</v>
          </cell>
          <cell r="T130" t="str">
            <v>GO</v>
          </cell>
          <cell r="U130" t="str">
            <v>WWW.ELETRA.ORG.BR</v>
          </cell>
          <cell r="V130" t="str">
            <v>ERMG</v>
          </cell>
          <cell r="W130">
            <v>45573.25</v>
          </cell>
        </row>
        <row r="131">
          <cell r="A131" t="str">
            <v>ELETROS</v>
          </cell>
          <cell r="B131" t="str">
            <v>34.268.789/0001-88</v>
          </cell>
          <cell r="C131" t="str">
            <v>NORMAL - EM FUNCIONAMENTO</v>
          </cell>
          <cell r="D131" t="str">
            <v>NORMAL</v>
          </cell>
          <cell r="E131" t="str">
            <v>LC 108 / LC 109</v>
          </cell>
          <cell r="F131" t="str">
            <v>Pública Federal</v>
          </cell>
          <cell r="G131" t="str">
            <v>Público</v>
          </cell>
          <cell r="H131" t="str">
            <v>Não</v>
          </cell>
          <cell r="I131">
            <v>3018651979</v>
          </cell>
          <cell r="J131">
            <v>29069</v>
          </cell>
          <cell r="K131">
            <v>1979</v>
          </cell>
          <cell r="L131" t="str">
            <v>agosto</v>
          </cell>
          <cell r="M131">
            <v>29069</v>
          </cell>
          <cell r="N131"/>
          <cell r="O131">
            <v>7</v>
          </cell>
          <cell r="P131">
            <v>10</v>
          </cell>
          <cell r="Q131" t="str">
            <v>RUA URUGUAIANA  174  5, 6 E 7 ANDARES</v>
          </cell>
          <cell r="R131" t="str">
            <v>20.050-092</v>
          </cell>
          <cell r="S131" t="str">
            <v>RIO DE JANEIRO</v>
          </cell>
          <cell r="T131" t="str">
            <v>RJ</v>
          </cell>
          <cell r="U131" t="str">
            <v>HTTP://WWW.ELETROS.COM.BR</v>
          </cell>
          <cell r="V131" t="str">
            <v>ERRJ</v>
          </cell>
          <cell r="W131">
            <v>45573.25</v>
          </cell>
        </row>
        <row r="132">
          <cell r="A132" t="str">
            <v>ELOS</v>
          </cell>
          <cell r="B132" t="str">
            <v>42.286.245/0001-77</v>
          </cell>
          <cell r="C132" t="str">
            <v>NORMAL - EM FUNCIONAMENTO</v>
          </cell>
          <cell r="D132" t="str">
            <v>NORMAL</v>
          </cell>
          <cell r="E132" t="str">
            <v>LC 109</v>
          </cell>
          <cell r="F132" t="str">
            <v>Privada</v>
          </cell>
          <cell r="G132" t="str">
            <v>Privado</v>
          </cell>
          <cell r="H132" t="str">
            <v>Não</v>
          </cell>
          <cell r="I132">
            <v>3018721979</v>
          </cell>
          <cell r="J132">
            <v>29089</v>
          </cell>
          <cell r="K132">
            <v>1979</v>
          </cell>
          <cell r="L132" t="str">
            <v>agosto</v>
          </cell>
          <cell r="M132">
            <v>29089</v>
          </cell>
          <cell r="N132"/>
          <cell r="O132">
            <v>6</v>
          </cell>
          <cell r="P132">
            <v>13</v>
          </cell>
          <cell r="Q132" t="str">
            <v>PCA. PEREIRA OLIVEIRA, 64 - SOBRELOJA</v>
          </cell>
          <cell r="R132" t="str">
            <v>88.010-540</v>
          </cell>
          <cell r="S132" t="str">
            <v>FLORIANOPOLIS</v>
          </cell>
          <cell r="T132" t="str">
            <v>SC</v>
          </cell>
          <cell r="U132" t="str">
            <v>www.elos.org.br</v>
          </cell>
          <cell r="V132" t="str">
            <v>ERRS</v>
          </cell>
          <cell r="W132">
            <v>45573.25</v>
          </cell>
        </row>
        <row r="133">
          <cell r="A133" t="str">
            <v>EMBRAER PREV</v>
          </cell>
          <cell r="B133" t="str">
            <v>10.679.245/0001-40</v>
          </cell>
          <cell r="C133" t="str">
            <v>NORMAL - EM FUNCIONAMENTO</v>
          </cell>
          <cell r="D133" t="str">
            <v>NORMAL</v>
          </cell>
          <cell r="E133" t="str">
            <v>LC 109</v>
          </cell>
          <cell r="F133" t="str">
            <v>Privada</v>
          </cell>
          <cell r="G133" t="str">
            <v>Privado</v>
          </cell>
          <cell r="H133" t="str">
            <v>Não</v>
          </cell>
          <cell r="I133">
            <v>4.400000314920088E+16</v>
          </cell>
          <cell r="J133">
            <v>39784</v>
          </cell>
          <cell r="K133">
            <v>2008</v>
          </cell>
          <cell r="L133" t="str">
            <v>dezembro</v>
          </cell>
          <cell r="M133">
            <v>39856</v>
          </cell>
          <cell r="N133"/>
          <cell r="O133">
            <v>1</v>
          </cell>
          <cell r="P133">
            <v>8</v>
          </cell>
          <cell r="Q133" t="str">
            <v>AV. BRIGADEIRO FARIA LIMA, 2.170 - POSTO DE CORREIO 435/4</v>
          </cell>
          <cell r="R133" t="str">
            <v>12.227-901</v>
          </cell>
          <cell r="S133" t="str">
            <v>SAO JOSE DOS CAMPOS</v>
          </cell>
          <cell r="T133" t="str">
            <v>SP</v>
          </cell>
          <cell r="U133" t="str">
            <v>WWW.EMBRAERPREV.COM.BR</v>
          </cell>
          <cell r="V133" t="str">
            <v>ERSP</v>
          </cell>
          <cell r="W133">
            <v>45573.25</v>
          </cell>
        </row>
        <row r="134">
          <cell r="A134" t="str">
            <v>ENERGISAPREV</v>
          </cell>
          <cell r="B134" t="str">
            <v>06.056.449/0001-58</v>
          </cell>
          <cell r="C134" t="str">
            <v>NORMAL - EM FUNCIONAMENTO</v>
          </cell>
          <cell r="D134" t="str">
            <v>NORMAL</v>
          </cell>
          <cell r="E134" t="str">
            <v>LC 109</v>
          </cell>
          <cell r="F134" t="str">
            <v>Privada</v>
          </cell>
          <cell r="G134" t="str">
            <v>Privado</v>
          </cell>
          <cell r="H134" t="str">
            <v>Não</v>
          </cell>
          <cell r="I134">
            <v>4.4000000731200384E+16</v>
          </cell>
          <cell r="J134">
            <v>37918</v>
          </cell>
          <cell r="K134">
            <v>2003</v>
          </cell>
          <cell r="L134" t="str">
            <v>outubro</v>
          </cell>
          <cell r="M134">
            <v>38019</v>
          </cell>
          <cell r="N134"/>
          <cell r="O134">
            <v>15</v>
          </cell>
          <cell r="P134">
            <v>32</v>
          </cell>
          <cell r="Q134" t="str">
            <v>TEIXEIRA 467</v>
          </cell>
          <cell r="R134" t="str">
            <v>12.916-360</v>
          </cell>
          <cell r="S134" t="str">
            <v>BRAGANCA PAULISTA</v>
          </cell>
          <cell r="T134" t="str">
            <v>SP</v>
          </cell>
          <cell r="U134" t="str">
            <v>WWW.ENERGISAPREV.COM.BR</v>
          </cell>
          <cell r="V134" t="str">
            <v>ERSP</v>
          </cell>
          <cell r="W134">
            <v>45573.25</v>
          </cell>
        </row>
        <row r="135">
          <cell r="A135" t="str">
            <v>ENERPREV</v>
          </cell>
          <cell r="B135" t="str">
            <v>08.710.526/0001-77</v>
          </cell>
          <cell r="C135" t="str">
            <v>NORMAL - EM FUNCIONAMENTO</v>
          </cell>
          <cell r="D135" t="str">
            <v>NORMAL</v>
          </cell>
          <cell r="E135" t="str">
            <v>LC 109</v>
          </cell>
          <cell r="F135" t="str">
            <v>Privada</v>
          </cell>
          <cell r="G135" t="str">
            <v>Privado</v>
          </cell>
          <cell r="H135" t="str">
            <v>Não</v>
          </cell>
          <cell r="I135">
            <v>4.4000002292200696E+16</v>
          </cell>
          <cell r="J135">
            <v>38950</v>
          </cell>
          <cell r="K135">
            <v>2006</v>
          </cell>
          <cell r="L135" t="str">
            <v>agosto</v>
          </cell>
          <cell r="M135">
            <v>39258</v>
          </cell>
          <cell r="N135"/>
          <cell r="O135">
            <v>3</v>
          </cell>
          <cell r="P135">
            <v>27</v>
          </cell>
          <cell r="Q135" t="str">
            <v>RUA WERNER VON SIEMENS</v>
          </cell>
          <cell r="R135" t="str">
            <v>05.569-900</v>
          </cell>
          <cell r="S135" t="str">
            <v>SAO PAULO</v>
          </cell>
          <cell r="T135" t="str">
            <v>SP</v>
          </cell>
          <cell r="U135" t="str">
            <v>WWW.ENERPREV.COM.BR</v>
          </cell>
          <cell r="V135" t="str">
            <v>ERSP</v>
          </cell>
          <cell r="W135">
            <v>45573.25</v>
          </cell>
        </row>
        <row r="136">
          <cell r="A136" t="str">
            <v>ENERSUL</v>
          </cell>
          <cell r="B136" t="str">
            <v>33.122.029/0001-03</v>
          </cell>
          <cell r="C136" t="str">
            <v>ENCERRADA - POR INCORPORAÇÃO</v>
          </cell>
          <cell r="D136" t="str">
            <v>ENCERRADA</v>
          </cell>
          <cell r="E136" t="str">
            <v>LC 109</v>
          </cell>
          <cell r="F136" t="str">
            <v>Privada</v>
          </cell>
          <cell r="G136" t="str">
            <v>Privado</v>
          </cell>
          <cell r="H136" t="str">
            <v>Não</v>
          </cell>
          <cell r="I136">
            <v>3.0000001503198816E+16</v>
          </cell>
          <cell r="J136">
            <v>32612</v>
          </cell>
          <cell r="K136">
            <v>1989</v>
          </cell>
          <cell r="L136" t="str">
            <v>abril</v>
          </cell>
          <cell r="M136">
            <v>32776</v>
          </cell>
          <cell r="N136">
            <v>43654</v>
          </cell>
          <cell r="O136">
            <v>0</v>
          </cell>
          <cell r="P136">
            <v>0</v>
          </cell>
          <cell r="Q136" t="str">
            <v>RUA BRILHANTE 1544</v>
          </cell>
          <cell r="R136" t="str">
            <v>79.005-250</v>
          </cell>
          <cell r="S136" t="str">
            <v>CAMPO GRANDE</v>
          </cell>
          <cell r="T136" t="str">
            <v>MS</v>
          </cell>
          <cell r="U136" t="str">
            <v>www.fundacaoenersul.com.br</v>
          </cell>
          <cell r="V136" t="str">
            <v>ERMG</v>
          </cell>
          <cell r="W136">
            <v>45573.25</v>
          </cell>
        </row>
        <row r="137">
          <cell r="A137" t="str">
            <v>EQTPREV</v>
          </cell>
          <cell r="B137" t="str">
            <v>07.009.152/0001-02</v>
          </cell>
          <cell r="C137" t="str">
            <v>NORMAL - EM INCORPORAÇÃO / INCORPORADORA</v>
          </cell>
          <cell r="D137" t="str">
            <v>NORMAL</v>
          </cell>
          <cell r="E137" t="str">
            <v>LC 109</v>
          </cell>
          <cell r="F137" t="str">
            <v>Privada</v>
          </cell>
          <cell r="G137" t="str">
            <v>Privado</v>
          </cell>
          <cell r="H137" t="str">
            <v>Não</v>
          </cell>
          <cell r="I137">
            <v>300000033441985</v>
          </cell>
          <cell r="J137">
            <v>31450</v>
          </cell>
          <cell r="K137">
            <v>1986</v>
          </cell>
          <cell r="L137" t="str">
            <v>fevereiro</v>
          </cell>
          <cell r="M137">
            <v>31450</v>
          </cell>
          <cell r="N137"/>
          <cell r="O137">
            <v>9</v>
          </cell>
          <cell r="P137">
            <v>31</v>
          </cell>
          <cell r="Q137" t="str">
            <v>AV. COLARES MOREIRA, QUADRA 01, LOTE 02, GLEBA B, SALA 1102, ED. PLANTA TOWER</v>
          </cell>
          <cell r="R137" t="str">
            <v>65.075-441</v>
          </cell>
          <cell r="S137" t="str">
            <v>SAO LUIS</v>
          </cell>
          <cell r="T137" t="str">
            <v>MA</v>
          </cell>
          <cell r="U137" t="str">
            <v>WWW.EQTPREV.COM.BR</v>
          </cell>
          <cell r="V137" t="str">
            <v>ERPE</v>
          </cell>
          <cell r="W137">
            <v>45573.25</v>
          </cell>
        </row>
        <row r="138">
          <cell r="A138" t="str">
            <v>ESCELSOS</v>
          </cell>
          <cell r="B138" t="str">
            <v>31.738.040/0001-69</v>
          </cell>
          <cell r="C138" t="str">
            <v>ENCERRADA - POR INCORPORAÇÃO</v>
          </cell>
          <cell r="D138" t="str">
            <v>ENCERRADA</v>
          </cell>
          <cell r="E138" t="str">
            <v>LC 109</v>
          </cell>
          <cell r="F138" t="str">
            <v>Privada</v>
          </cell>
          <cell r="G138" t="str">
            <v>Privado</v>
          </cell>
          <cell r="H138" t="str">
            <v>Não</v>
          </cell>
          <cell r="I138">
            <v>300000064111987</v>
          </cell>
          <cell r="J138">
            <v>32223</v>
          </cell>
          <cell r="K138">
            <v>1988</v>
          </cell>
          <cell r="L138" t="str">
            <v>março</v>
          </cell>
          <cell r="M138">
            <v>32223</v>
          </cell>
          <cell r="N138">
            <v>41149</v>
          </cell>
          <cell r="O138">
            <v>0</v>
          </cell>
          <cell r="P138">
            <v>0</v>
          </cell>
          <cell r="Q138" t="str">
            <v>AV JERONIMO MONTEIRO 1000 SALA 713 A 724</v>
          </cell>
          <cell r="R138" t="str">
            <v>29.010-935</v>
          </cell>
          <cell r="S138" t="str">
            <v>VITORIA</v>
          </cell>
          <cell r="T138" t="str">
            <v>ES</v>
          </cell>
          <cell r="U138"/>
          <cell r="V138" t="str">
            <v>ERMG</v>
          </cell>
          <cell r="W138">
            <v>45573.25</v>
          </cell>
        </row>
        <row r="139">
          <cell r="A139" t="str">
            <v>F.GUIMARAES</v>
          </cell>
          <cell r="B139" t="str">
            <v>31.609.555/0001-69</v>
          </cell>
          <cell r="C139" t="str">
            <v>ENCERRADA - POR LIQUIDAÇÃO</v>
          </cell>
          <cell r="D139" t="str">
            <v>ENCERRADA</v>
          </cell>
          <cell r="E139" t="str">
            <v>LC 109</v>
          </cell>
          <cell r="F139" t="str">
            <v>Privada</v>
          </cell>
          <cell r="G139" t="str">
            <v>Privado</v>
          </cell>
          <cell r="H139" t="str">
            <v>Não</v>
          </cell>
          <cell r="I139">
            <v>3000005407</v>
          </cell>
          <cell r="J139">
            <v>32013</v>
          </cell>
          <cell r="K139">
            <v>1987</v>
          </cell>
          <cell r="L139" t="str">
            <v>agosto</v>
          </cell>
          <cell r="M139">
            <v>32143</v>
          </cell>
          <cell r="N139">
            <v>40752</v>
          </cell>
          <cell r="O139">
            <v>0</v>
          </cell>
          <cell r="P139">
            <v>0</v>
          </cell>
          <cell r="Q139" t="str">
            <v>RUA BUENOS AIRES 48 / 7º ANDAR / SALA 708</v>
          </cell>
          <cell r="R139" t="str">
            <v>20.070-022</v>
          </cell>
          <cell r="S139" t="str">
            <v>RIO DE JANEIRO</v>
          </cell>
          <cell r="T139" t="str">
            <v>RJ</v>
          </cell>
          <cell r="U139"/>
          <cell r="V139" t="str">
            <v>ERRJ</v>
          </cell>
          <cell r="W139">
            <v>45573.25</v>
          </cell>
        </row>
        <row r="140">
          <cell r="A140" t="str">
            <v>FABASA</v>
          </cell>
          <cell r="B140" t="str">
            <v>00.947.763/0001-44</v>
          </cell>
          <cell r="C140" t="str">
            <v>NORMAL - EM FUNCIONAMENTO</v>
          </cell>
          <cell r="D140" t="str">
            <v>NORMAL</v>
          </cell>
          <cell r="E140" t="str">
            <v>LC 108 / LC 109</v>
          </cell>
          <cell r="F140" t="str">
            <v>Pública Estadual</v>
          </cell>
          <cell r="G140" t="str">
            <v>Público</v>
          </cell>
          <cell r="H140" t="str">
            <v>Não</v>
          </cell>
          <cell r="I140">
            <v>440001688199546</v>
          </cell>
          <cell r="J140">
            <v>34849</v>
          </cell>
          <cell r="K140">
            <v>1995</v>
          </cell>
          <cell r="L140" t="str">
            <v>maio</v>
          </cell>
          <cell r="M140">
            <v>35212</v>
          </cell>
          <cell r="N140"/>
          <cell r="O140">
            <v>2</v>
          </cell>
          <cell r="P140">
            <v>2</v>
          </cell>
          <cell r="Q140" t="str">
            <v>ALCEU AMOROSO LIMA 668</v>
          </cell>
          <cell r="R140" t="str">
            <v>41.820-770</v>
          </cell>
          <cell r="S140" t="str">
            <v>SALVADOR</v>
          </cell>
          <cell r="T140" t="str">
            <v>BA</v>
          </cell>
          <cell r="U140" t="str">
            <v>www.fabasa.com.br</v>
          </cell>
          <cell r="V140" t="str">
            <v>ERMG</v>
          </cell>
          <cell r="W140">
            <v>45573.25</v>
          </cell>
        </row>
        <row r="141">
          <cell r="A141" t="str">
            <v>FABRI</v>
          </cell>
          <cell r="B141" t="str">
            <v>01.310.976/0001-23</v>
          </cell>
          <cell r="C141" t="str">
            <v>ENCERRADA - POR CANCELAMENTO</v>
          </cell>
          <cell r="D141" t="str">
            <v>ENCERRADA</v>
          </cell>
          <cell r="E141" t="str">
            <v>LC 109</v>
          </cell>
          <cell r="F141" t="str">
            <v>Privada</v>
          </cell>
          <cell r="G141" t="str">
            <v>Privado</v>
          </cell>
          <cell r="H141" t="str">
            <v>Não</v>
          </cell>
          <cell r="I141">
            <v>940000009561995</v>
          </cell>
          <cell r="J141">
            <v>35034</v>
          </cell>
          <cell r="K141">
            <v>1995</v>
          </cell>
          <cell r="L141" t="str">
            <v>dezembro</v>
          </cell>
          <cell r="M141">
            <v>35475</v>
          </cell>
          <cell r="N141">
            <v>35475</v>
          </cell>
          <cell r="O141">
            <v>0</v>
          </cell>
          <cell r="P141">
            <v>0</v>
          </cell>
          <cell r="Q141"/>
          <cell r="R141"/>
          <cell r="S141" t="str">
            <v>RIO DE JANEIRO</v>
          </cell>
          <cell r="T141" t="str">
            <v>RJ</v>
          </cell>
          <cell r="U141"/>
          <cell r="V141" t="str">
            <v>ERRJ</v>
          </cell>
          <cell r="W141">
            <v>45573.25</v>
          </cell>
        </row>
        <row r="142">
          <cell r="A142" t="str">
            <v>FACEAL</v>
          </cell>
          <cell r="B142" t="str">
            <v>12.403.903/0001-00</v>
          </cell>
          <cell r="C142" t="str">
            <v>ENCERRADA - POR INCORPORAÇÃO</v>
          </cell>
          <cell r="D142" t="str">
            <v>ENCERRADA</v>
          </cell>
          <cell r="E142" t="str">
            <v>LC 109</v>
          </cell>
          <cell r="F142" t="str">
            <v>Privada</v>
          </cell>
          <cell r="G142" t="str">
            <v>Privado</v>
          </cell>
          <cell r="H142" t="str">
            <v>Não</v>
          </cell>
          <cell r="I142">
            <v>440000000281993</v>
          </cell>
          <cell r="J142">
            <v>27677</v>
          </cell>
          <cell r="K142">
            <v>1975</v>
          </cell>
          <cell r="L142" t="str">
            <v>outubro</v>
          </cell>
          <cell r="M142">
            <v>28218</v>
          </cell>
          <cell r="N142">
            <v>44328</v>
          </cell>
          <cell r="O142">
            <v>0</v>
          </cell>
          <cell r="P142">
            <v>0</v>
          </cell>
          <cell r="Q142" t="str">
            <v>AV. FERNANDES LIMA, 3565</v>
          </cell>
          <cell r="R142" t="str">
            <v>57.005-700</v>
          </cell>
          <cell r="S142" t="str">
            <v>MACEIO</v>
          </cell>
          <cell r="T142" t="str">
            <v>AL</v>
          </cell>
          <cell r="U142" t="str">
            <v>www.faceal.com.br</v>
          </cell>
          <cell r="V142" t="str">
            <v>ERPE</v>
          </cell>
          <cell r="W142">
            <v>45573.25</v>
          </cell>
        </row>
        <row r="143">
          <cell r="A143" t="str">
            <v>FACEB</v>
          </cell>
          <cell r="B143" t="str">
            <v>00.469.585/0001-93</v>
          </cell>
          <cell r="C143" t="str">
            <v>NORMAL - EM FUNCIONAMENTO</v>
          </cell>
          <cell r="D143" t="str">
            <v>NORMAL</v>
          </cell>
          <cell r="E143" t="str">
            <v>LC 108 / LC 109</v>
          </cell>
          <cell r="F143" t="str">
            <v>Pública Estadual</v>
          </cell>
          <cell r="G143" t="str">
            <v>Público</v>
          </cell>
          <cell r="H143" t="str">
            <v>Não</v>
          </cell>
          <cell r="I143">
            <v>131578</v>
          </cell>
          <cell r="J143">
            <v>28844</v>
          </cell>
          <cell r="K143">
            <v>1978</v>
          </cell>
          <cell r="L143" t="str">
            <v>dezembro</v>
          </cell>
          <cell r="M143">
            <v>28992</v>
          </cell>
          <cell r="N143"/>
          <cell r="O143">
            <v>4</v>
          </cell>
          <cell r="P143">
            <v>2</v>
          </cell>
          <cell r="Q143" t="str">
            <v>SCS  QUADRA 04 BL.A LTS 141/153</v>
          </cell>
          <cell r="R143" t="str">
            <v>70.304-905</v>
          </cell>
          <cell r="S143" t="str">
            <v>BRASILIA</v>
          </cell>
          <cell r="T143" t="str">
            <v>DF</v>
          </cell>
          <cell r="U143" t="str">
            <v>WWW.FACEB.COM.BR</v>
          </cell>
          <cell r="V143" t="str">
            <v>ERDF</v>
          </cell>
          <cell r="W143">
            <v>45573.25</v>
          </cell>
        </row>
        <row r="144">
          <cell r="A144" t="str">
            <v>FACEPI</v>
          </cell>
          <cell r="B144" t="str">
            <v>07.689.813/0001-80</v>
          </cell>
          <cell r="C144" t="str">
            <v>ENCERRADA - POR INCORPORAÇÃO</v>
          </cell>
          <cell r="D144" t="str">
            <v>ENCERRADA</v>
          </cell>
          <cell r="E144" t="str">
            <v>LC 108 / LC 109</v>
          </cell>
          <cell r="F144" t="str">
            <v>Pública Federal</v>
          </cell>
          <cell r="G144" t="str">
            <v>Público</v>
          </cell>
          <cell r="H144" t="str">
            <v>Não</v>
          </cell>
          <cell r="I144">
            <v>300000016501984</v>
          </cell>
          <cell r="J144">
            <v>31090</v>
          </cell>
          <cell r="K144">
            <v>1985</v>
          </cell>
          <cell r="L144" t="str">
            <v>fevereiro</v>
          </cell>
          <cell r="M144">
            <v>31091</v>
          </cell>
          <cell r="N144">
            <v>44328</v>
          </cell>
          <cell r="O144">
            <v>0</v>
          </cell>
          <cell r="P144">
            <v>0</v>
          </cell>
          <cell r="Q144" t="str">
            <v>RUA SANTA LUZIA, 910</v>
          </cell>
          <cell r="R144" t="str">
            <v>64.001-400</v>
          </cell>
          <cell r="S144" t="str">
            <v>TERESINA</v>
          </cell>
          <cell r="T144" t="str">
            <v>PI</v>
          </cell>
          <cell r="U144" t="str">
            <v>www.facepi.com.br</v>
          </cell>
          <cell r="V144" t="str">
            <v>ERPE</v>
          </cell>
          <cell r="W144">
            <v>45573.25</v>
          </cell>
        </row>
        <row r="145">
          <cell r="A145" t="str">
            <v>FACHESF</v>
          </cell>
          <cell r="B145" t="str">
            <v>42.160.192/0001-43</v>
          </cell>
          <cell r="C145" t="str">
            <v>NORMAL - EM FUNCIONAMENTO</v>
          </cell>
          <cell r="D145" t="str">
            <v>NORMAL</v>
          </cell>
          <cell r="E145" t="str">
            <v>LC 108 / LC 109</v>
          </cell>
          <cell r="F145" t="str">
            <v>Pública Federal</v>
          </cell>
          <cell r="G145" t="str">
            <v>Público</v>
          </cell>
          <cell r="H145" t="str">
            <v>Não</v>
          </cell>
          <cell r="I145">
            <v>3018221979</v>
          </cell>
          <cell r="J145">
            <v>26323</v>
          </cell>
          <cell r="K145">
            <v>1972</v>
          </cell>
          <cell r="L145" t="str">
            <v>janeiro</v>
          </cell>
          <cell r="M145">
            <v>26323</v>
          </cell>
          <cell r="N145"/>
          <cell r="O145">
            <v>6</v>
          </cell>
          <cell r="P145">
            <v>3</v>
          </cell>
          <cell r="Q145" t="str">
            <v>PRAÇA CHORA MENINO, Nº 58</v>
          </cell>
          <cell r="R145" t="str">
            <v>50.070-210</v>
          </cell>
          <cell r="S145" t="str">
            <v>RECIFE</v>
          </cell>
          <cell r="T145" t="str">
            <v>PE</v>
          </cell>
          <cell r="U145" t="str">
            <v>www.fachesf.com.br</v>
          </cell>
          <cell r="V145" t="str">
            <v>ERPE</v>
          </cell>
          <cell r="W145">
            <v>45573.25</v>
          </cell>
        </row>
        <row r="146">
          <cell r="A146" t="str">
            <v>FACOPAC</v>
          </cell>
          <cell r="B146" t="str">
            <v>71.562.656/0001-46</v>
          </cell>
          <cell r="C146" t="str">
            <v>ENCERRADA - POR INICIATIVA DA EFPC</v>
          </cell>
          <cell r="D146" t="str">
            <v>ENCERRADA</v>
          </cell>
          <cell r="E146" t="str">
            <v>LC 109</v>
          </cell>
          <cell r="F146" t="str">
            <v>Privada</v>
          </cell>
          <cell r="G146" t="str">
            <v>Privado</v>
          </cell>
          <cell r="H146" t="str">
            <v>Não</v>
          </cell>
          <cell r="I146">
            <v>440000006271994</v>
          </cell>
          <cell r="J146">
            <v>34586</v>
          </cell>
          <cell r="K146">
            <v>1994</v>
          </cell>
          <cell r="L146" t="str">
            <v>setembro</v>
          </cell>
          <cell r="M146">
            <v>34722</v>
          </cell>
          <cell r="N146">
            <v>44544</v>
          </cell>
          <cell r="O146">
            <v>0</v>
          </cell>
          <cell r="P146">
            <v>0</v>
          </cell>
          <cell r="Q146" t="str">
            <v>AV INDEPENDENCIA 2500</v>
          </cell>
          <cell r="R146" t="str">
            <v>18.087-050</v>
          </cell>
          <cell r="S146" t="str">
            <v>SOROCABA</v>
          </cell>
          <cell r="T146" t="str">
            <v>SP</v>
          </cell>
          <cell r="U146" t="str">
            <v>WWW.FACOPAC.COM.BR</v>
          </cell>
          <cell r="V146" t="str">
            <v>ERSP</v>
          </cell>
          <cell r="W146">
            <v>45573.25</v>
          </cell>
        </row>
        <row r="147">
          <cell r="A147" t="str">
            <v>FAELBA</v>
          </cell>
          <cell r="B147" t="str">
            <v>13.605.605/0001-58</v>
          </cell>
          <cell r="C147" t="str">
            <v>ENCERRADA - POR INCORPORAÇÃO</v>
          </cell>
          <cell r="D147" t="str">
            <v>ENCERRADA</v>
          </cell>
          <cell r="E147" t="str">
            <v>LC 109</v>
          </cell>
          <cell r="F147" t="str">
            <v>Privada</v>
          </cell>
          <cell r="G147" t="str">
            <v>Privado</v>
          </cell>
          <cell r="H147" t="str">
            <v>Não</v>
          </cell>
          <cell r="I147">
            <v>3018551979</v>
          </cell>
          <cell r="J147">
            <v>29042</v>
          </cell>
          <cell r="K147">
            <v>1979</v>
          </cell>
          <cell r="L147" t="str">
            <v>julho</v>
          </cell>
          <cell r="M147">
            <v>27333</v>
          </cell>
          <cell r="N147">
            <v>44347</v>
          </cell>
          <cell r="O147">
            <v>0</v>
          </cell>
          <cell r="P147">
            <v>0</v>
          </cell>
          <cell r="Q147" t="str">
            <v>AV. TANCREDO NEVES, Nº 450, ED. SUAREZ TRADE, 33º ANDAR, SALA 3302</v>
          </cell>
          <cell r="R147" t="str">
            <v>41.820-020</v>
          </cell>
          <cell r="S147" t="str">
            <v>SALVADOR</v>
          </cell>
          <cell r="T147" t="str">
            <v>BA</v>
          </cell>
          <cell r="U147" t="str">
            <v>www.faelba.com.br</v>
          </cell>
          <cell r="V147" t="str">
            <v>ERMG</v>
          </cell>
          <cell r="W147">
            <v>45573.25</v>
          </cell>
        </row>
        <row r="148">
          <cell r="A148" t="str">
            <v>FAELCE</v>
          </cell>
          <cell r="B148" t="str">
            <v>06.622.591/0001-15</v>
          </cell>
          <cell r="C148" t="str">
            <v>NORMAL - EM FUNCIONAMENTO</v>
          </cell>
          <cell r="D148" t="str">
            <v>NORMAL</v>
          </cell>
          <cell r="E148" t="str">
            <v>LC 109</v>
          </cell>
          <cell r="F148" t="str">
            <v>Privada</v>
          </cell>
          <cell r="G148" t="str">
            <v>Privado</v>
          </cell>
          <cell r="H148" t="str">
            <v>Não</v>
          </cell>
          <cell r="I148">
            <v>181741980</v>
          </cell>
          <cell r="J148">
            <v>29574</v>
          </cell>
          <cell r="K148">
            <v>1980</v>
          </cell>
          <cell r="L148" t="str">
            <v>dezembro</v>
          </cell>
          <cell r="M148">
            <v>29683</v>
          </cell>
          <cell r="N148"/>
          <cell r="O148">
            <v>2</v>
          </cell>
          <cell r="P148">
            <v>2</v>
          </cell>
          <cell r="Q148" t="str">
            <v>AV BARAO DE STUDART</v>
          </cell>
          <cell r="R148" t="str">
            <v>60.120-002</v>
          </cell>
          <cell r="S148" t="str">
            <v>FORTALEZA</v>
          </cell>
          <cell r="T148" t="str">
            <v>CE</v>
          </cell>
          <cell r="U148" t="str">
            <v>WWW.FAELCE.COM.BR</v>
          </cell>
          <cell r="V148" t="str">
            <v>ERPE</v>
          </cell>
          <cell r="W148">
            <v>45573.25</v>
          </cell>
        </row>
        <row r="149">
          <cell r="A149" t="str">
            <v>FAIRPLAN</v>
          </cell>
          <cell r="B149" t="str">
            <v>01.630.659/0001-94</v>
          </cell>
          <cell r="C149" t="str">
            <v>ENCERRADA - POR CANCELAMENTO</v>
          </cell>
          <cell r="D149" t="str">
            <v>ENCERRADA</v>
          </cell>
          <cell r="E149" t="str">
            <v>LC 109</v>
          </cell>
          <cell r="F149" t="str">
            <v>Privada</v>
          </cell>
          <cell r="G149" t="str">
            <v>Privado</v>
          </cell>
          <cell r="H149" t="str">
            <v>Não</v>
          </cell>
          <cell r="I149">
            <v>440000099551996</v>
          </cell>
          <cell r="J149">
            <v>35409</v>
          </cell>
          <cell r="K149">
            <v>1996</v>
          </cell>
          <cell r="L149" t="str">
            <v>dezembro</v>
          </cell>
          <cell r="M149">
            <v>35431</v>
          </cell>
          <cell r="N149">
            <v>39114</v>
          </cell>
          <cell r="O149">
            <v>0</v>
          </cell>
          <cell r="P149">
            <v>0</v>
          </cell>
          <cell r="Q149"/>
          <cell r="R149"/>
          <cell r="S149" t="str">
            <v>SAO PAULO</v>
          </cell>
          <cell r="T149" t="str">
            <v>SP</v>
          </cell>
          <cell r="U149"/>
          <cell r="V149" t="str">
            <v>ERSP</v>
          </cell>
          <cell r="W149">
            <v>45573.25</v>
          </cell>
        </row>
        <row r="150">
          <cell r="A150" t="str">
            <v>FAMILIA PREVIDENCIA</v>
          </cell>
          <cell r="B150" t="str">
            <v>90.884.412/0001-24</v>
          </cell>
          <cell r="C150" t="str">
            <v>NORMAL - EM FUNCIONAMENTO</v>
          </cell>
          <cell r="D150" t="str">
            <v>NORMAL</v>
          </cell>
          <cell r="E150" t="str">
            <v>LC 109</v>
          </cell>
          <cell r="F150" t="str">
            <v>Privada</v>
          </cell>
          <cell r="G150" t="str">
            <v>Privado</v>
          </cell>
          <cell r="H150" t="str">
            <v>Não</v>
          </cell>
          <cell r="I150">
            <v>300000116271979</v>
          </cell>
          <cell r="J150">
            <v>29210</v>
          </cell>
          <cell r="K150">
            <v>1979</v>
          </cell>
          <cell r="L150" t="str">
            <v>dezembro</v>
          </cell>
          <cell r="M150">
            <v>29258</v>
          </cell>
          <cell r="N150"/>
          <cell r="O150">
            <v>11</v>
          </cell>
          <cell r="P150">
            <v>138</v>
          </cell>
          <cell r="Q150" t="str">
            <v>R DOS ANDRADAS 702</v>
          </cell>
          <cell r="R150" t="str">
            <v>90.020-004</v>
          </cell>
          <cell r="S150" t="str">
            <v>PORTO ALEGRE</v>
          </cell>
          <cell r="T150" t="str">
            <v>RS</v>
          </cell>
          <cell r="U150" t="str">
            <v>WWW.FUNDACAOCEEE.COM.BR</v>
          </cell>
          <cell r="V150" t="str">
            <v>ERRS</v>
          </cell>
          <cell r="W150">
            <v>45573.25</v>
          </cell>
        </row>
        <row r="151">
          <cell r="A151" t="str">
            <v>FAPA</v>
          </cell>
          <cell r="B151" t="str">
            <v>77.794.311/0001-02</v>
          </cell>
          <cell r="C151" t="str">
            <v>ENCERRADA - POR INCORPORAÇÃO</v>
          </cell>
          <cell r="D151" t="str">
            <v>ENCERRADA</v>
          </cell>
          <cell r="E151" t="str">
            <v>LC 108 / LC 109</v>
          </cell>
          <cell r="F151" t="str">
            <v>Pública Municipal</v>
          </cell>
          <cell r="G151" t="str">
            <v>Público</v>
          </cell>
          <cell r="H151" t="str">
            <v>Não</v>
          </cell>
          <cell r="I151">
            <v>167931980</v>
          </cell>
          <cell r="J151">
            <v>29546</v>
          </cell>
          <cell r="K151">
            <v>1980</v>
          </cell>
          <cell r="L151" t="str">
            <v>novembro</v>
          </cell>
          <cell r="M151">
            <v>29646</v>
          </cell>
          <cell r="N151">
            <v>45225</v>
          </cell>
          <cell r="O151">
            <v>0</v>
          </cell>
          <cell r="P151">
            <v>0</v>
          </cell>
          <cell r="Q151" t="str">
            <v>RUA DA BANDEIRA, 500 - 3 ANDAR</v>
          </cell>
          <cell r="R151" t="str">
            <v>80.035-270</v>
          </cell>
          <cell r="S151" t="str">
            <v>CURITIBA</v>
          </cell>
          <cell r="T151" t="str">
            <v>PR</v>
          </cell>
          <cell r="U151" t="str">
            <v>WWW.FUNDACAOSANEPAR.COM.BR</v>
          </cell>
          <cell r="V151" t="str">
            <v>ERRS</v>
          </cell>
          <cell r="W151">
            <v>45573.25</v>
          </cell>
        </row>
        <row r="152">
          <cell r="A152" t="str">
            <v>FAPECE</v>
          </cell>
          <cell r="B152" t="str">
            <v>10.393.460/0001-80</v>
          </cell>
          <cell r="C152" t="str">
            <v>NORMAL - EM FUNCIONAMENTO</v>
          </cell>
          <cell r="D152" t="str">
            <v>NORMAL</v>
          </cell>
          <cell r="E152" t="str">
            <v>LC 108 / LC 109</v>
          </cell>
          <cell r="F152" t="str">
            <v>Pública Estadual</v>
          </cell>
          <cell r="G152" t="str">
            <v>Público</v>
          </cell>
          <cell r="H152" t="str">
            <v>Não</v>
          </cell>
          <cell r="I152">
            <v>337885</v>
          </cell>
          <cell r="J152">
            <v>31401</v>
          </cell>
          <cell r="K152">
            <v>1985</v>
          </cell>
          <cell r="L152" t="str">
            <v>dezembro</v>
          </cell>
          <cell r="M152">
            <v>31414</v>
          </cell>
          <cell r="N152"/>
          <cell r="O152">
            <v>1</v>
          </cell>
          <cell r="P152">
            <v>2</v>
          </cell>
          <cell r="Q152" t="str">
            <v>RUA VICENTE LINHARES 360</v>
          </cell>
          <cell r="R152" t="str">
            <v>60.135-270</v>
          </cell>
          <cell r="S152" t="str">
            <v>FORTALEZA</v>
          </cell>
          <cell r="T152" t="str">
            <v>CE</v>
          </cell>
          <cell r="U152" t="str">
            <v>WWW.FAPECE.COM.BR</v>
          </cell>
          <cell r="V152" t="str">
            <v>ERPE</v>
          </cell>
          <cell r="W152">
            <v>45573.25</v>
          </cell>
        </row>
        <row r="153">
          <cell r="A153" t="str">
            <v>FAPERS</v>
          </cell>
          <cell r="B153" t="str">
            <v>87.752.200/0001-89</v>
          </cell>
          <cell r="C153" t="str">
            <v>NORMAL - EM FUNCIONAMENTO</v>
          </cell>
          <cell r="D153" t="str">
            <v>NORMAL</v>
          </cell>
          <cell r="E153" t="str">
            <v>LC 109</v>
          </cell>
          <cell r="F153" t="str">
            <v>Privada</v>
          </cell>
          <cell r="G153" t="str">
            <v>Privado</v>
          </cell>
          <cell r="H153" t="str">
            <v>Não</v>
          </cell>
          <cell r="I153">
            <v>182261980</v>
          </cell>
          <cell r="J153">
            <v>29651</v>
          </cell>
          <cell r="K153">
            <v>1981</v>
          </cell>
          <cell r="L153" t="str">
            <v>março</v>
          </cell>
          <cell r="M153">
            <v>29741</v>
          </cell>
          <cell r="N153"/>
          <cell r="O153">
            <v>4</v>
          </cell>
          <cell r="P153">
            <v>2</v>
          </cell>
          <cell r="Q153" t="str">
            <v>MARCILIO DIAS 1073</v>
          </cell>
          <cell r="R153" t="str">
            <v>90.130-001</v>
          </cell>
          <cell r="S153" t="str">
            <v>PORTO ALEGRE</v>
          </cell>
          <cell r="T153" t="str">
            <v>RS</v>
          </cell>
          <cell r="U153" t="str">
            <v>www.fapers.org.br</v>
          </cell>
          <cell r="V153" t="str">
            <v>ERRS</v>
          </cell>
          <cell r="W153">
            <v>45573.25</v>
          </cell>
        </row>
        <row r="154">
          <cell r="A154" t="str">
            <v>FAPES</v>
          </cell>
          <cell r="B154" t="str">
            <v>00.397.695/0001-97</v>
          </cell>
          <cell r="C154" t="str">
            <v>NORMAL - EM FUNCIONAMENTO</v>
          </cell>
          <cell r="D154" t="str">
            <v>NORMAL</v>
          </cell>
          <cell r="E154" t="str">
            <v>LC 108 / LC 109</v>
          </cell>
          <cell r="F154" t="str">
            <v>Pública Federal</v>
          </cell>
          <cell r="G154" t="str">
            <v>Público</v>
          </cell>
          <cell r="H154" t="str">
            <v>Não</v>
          </cell>
          <cell r="I154">
            <v>3018241979</v>
          </cell>
          <cell r="J154">
            <v>28992</v>
          </cell>
          <cell r="K154">
            <v>1979</v>
          </cell>
          <cell r="L154" t="str">
            <v>maio</v>
          </cell>
          <cell r="M154">
            <v>28998</v>
          </cell>
          <cell r="N154"/>
          <cell r="O154">
            <v>5</v>
          </cell>
          <cell r="P154">
            <v>4</v>
          </cell>
          <cell r="Q154" t="str">
            <v>AV. REPUBLICA DO CHILE   230 - 8 ANDAR</v>
          </cell>
          <cell r="R154" t="str">
            <v>20.031-170</v>
          </cell>
          <cell r="S154" t="str">
            <v>RIO DE JANEIRO</v>
          </cell>
          <cell r="T154" t="str">
            <v>RJ</v>
          </cell>
          <cell r="U154" t="str">
            <v>WWW.FAPES.COM.BR</v>
          </cell>
          <cell r="V154" t="str">
            <v>ERRJ</v>
          </cell>
          <cell r="W154">
            <v>45573.25</v>
          </cell>
        </row>
        <row r="155">
          <cell r="A155" t="str">
            <v>FAPIEB</v>
          </cell>
          <cell r="B155" t="str">
            <v>92.822.949/0001-95</v>
          </cell>
          <cell r="C155" t="str">
            <v>NORMAL - EM FUNCIONAMENTO</v>
          </cell>
          <cell r="D155" t="str">
            <v>NORMAL</v>
          </cell>
          <cell r="E155" t="str">
            <v>LC 109</v>
          </cell>
          <cell r="F155" t="str">
            <v>Privada</v>
          </cell>
          <cell r="G155" t="str">
            <v>Privado</v>
          </cell>
          <cell r="H155" t="str">
            <v>Não</v>
          </cell>
          <cell r="I155">
            <v>3018251979</v>
          </cell>
          <cell r="J155">
            <v>28852</v>
          </cell>
          <cell r="K155">
            <v>1978</v>
          </cell>
          <cell r="L155" t="str">
            <v>dezembro</v>
          </cell>
          <cell r="M155">
            <v>23854</v>
          </cell>
          <cell r="N155"/>
          <cell r="O155">
            <v>1</v>
          </cell>
          <cell r="P155">
            <v>11</v>
          </cell>
          <cell r="Q155" t="str">
            <v>AV.  ENGENHEIRO LUDOLFO BOEHL, 256</v>
          </cell>
          <cell r="R155" t="str">
            <v>91.720-150</v>
          </cell>
          <cell r="S155" t="str">
            <v>PORTO ALEGRE</v>
          </cell>
          <cell r="T155" t="str">
            <v>RS</v>
          </cell>
          <cell r="U155" t="str">
            <v>www.fapieb.org.br</v>
          </cell>
          <cell r="V155" t="str">
            <v>ERRS</v>
          </cell>
          <cell r="W155">
            <v>45573.25</v>
          </cell>
        </row>
        <row r="156">
          <cell r="A156" t="str">
            <v>FASASS</v>
          </cell>
          <cell r="B156" t="str">
            <v>48.087.993/0001-07</v>
          </cell>
          <cell r="C156" t="str">
            <v>ENCERRADA - POR INICIATIVA DA EFPC</v>
          </cell>
          <cell r="D156" t="str">
            <v>ENCERRADA</v>
          </cell>
          <cell r="E156" t="str">
            <v>LC 109</v>
          </cell>
          <cell r="F156" t="str">
            <v>Privada</v>
          </cell>
          <cell r="G156" t="str">
            <v>Privado</v>
          </cell>
          <cell r="H156" t="str">
            <v>Não</v>
          </cell>
          <cell r="I156">
            <v>3018541979</v>
          </cell>
          <cell r="J156">
            <v>29045</v>
          </cell>
          <cell r="K156">
            <v>1979</v>
          </cell>
          <cell r="L156" t="str">
            <v>julho</v>
          </cell>
          <cell r="M156">
            <v>29038</v>
          </cell>
          <cell r="N156">
            <v>42164</v>
          </cell>
          <cell r="O156">
            <v>0</v>
          </cell>
          <cell r="P156">
            <v>0</v>
          </cell>
          <cell r="Q156" t="str">
            <v>AV. PRES. JUSCELINO KUBITSCHEK, 2041/2235 - 9º ANDAR</v>
          </cell>
          <cell r="R156" t="str">
            <v>04.543-011</v>
          </cell>
          <cell r="S156" t="str">
            <v>SAO PAULO</v>
          </cell>
          <cell r="T156" t="str">
            <v>SP</v>
          </cell>
          <cell r="U156"/>
          <cell r="V156" t="str">
            <v>ERSP</v>
          </cell>
          <cell r="W156">
            <v>45573.25</v>
          </cell>
        </row>
        <row r="157">
          <cell r="A157" t="str">
            <v>FASBEMGE</v>
          </cell>
          <cell r="B157" t="str">
            <v>17.350.067/0001-59</v>
          </cell>
          <cell r="C157" t="str">
            <v>ENCERRADA - POR CANCELAMENTO</v>
          </cell>
          <cell r="D157" t="str">
            <v>ENCERRADA</v>
          </cell>
          <cell r="E157" t="str">
            <v>LC 109</v>
          </cell>
          <cell r="F157" t="str">
            <v>Privada</v>
          </cell>
          <cell r="G157" t="str">
            <v>Privado</v>
          </cell>
          <cell r="H157" t="str">
            <v>Não</v>
          </cell>
          <cell r="I157">
            <v>3018281979</v>
          </cell>
          <cell r="J157">
            <v>28941</v>
          </cell>
          <cell r="K157">
            <v>1979</v>
          </cell>
          <cell r="L157" t="str">
            <v>março</v>
          </cell>
          <cell r="M157">
            <v>28976</v>
          </cell>
          <cell r="N157">
            <v>37524</v>
          </cell>
          <cell r="O157">
            <v>0</v>
          </cell>
          <cell r="P157">
            <v>0</v>
          </cell>
          <cell r="Q157"/>
          <cell r="R157"/>
          <cell r="S157" t="str">
            <v>BELO HORIZONTE</v>
          </cell>
          <cell r="T157" t="str">
            <v>MG</v>
          </cell>
          <cell r="U157"/>
          <cell r="V157" t="str">
            <v>ERMG</v>
          </cell>
          <cell r="W157">
            <v>45573.25</v>
          </cell>
        </row>
        <row r="158">
          <cell r="A158" t="str">
            <v>FASC</v>
          </cell>
          <cell r="B158" t="str">
            <v>31.933.799/0001-00</v>
          </cell>
          <cell r="C158" t="str">
            <v>NORMAL - EM FUNCIONAMENTO</v>
          </cell>
          <cell r="D158" t="str">
            <v>NORMAL</v>
          </cell>
          <cell r="E158" t="str">
            <v>LC 109</v>
          </cell>
          <cell r="F158" t="str">
            <v>Privada</v>
          </cell>
          <cell r="G158" t="str">
            <v>Privado</v>
          </cell>
          <cell r="H158" t="str">
            <v>Não</v>
          </cell>
          <cell r="I158">
            <v>300000037921986</v>
          </cell>
          <cell r="J158">
            <v>32212</v>
          </cell>
          <cell r="K158">
            <v>1988</v>
          </cell>
          <cell r="L158" t="str">
            <v>março</v>
          </cell>
          <cell r="M158">
            <v>32212</v>
          </cell>
          <cell r="N158"/>
          <cell r="O158">
            <v>2</v>
          </cell>
          <cell r="P158">
            <v>3</v>
          </cell>
          <cell r="Q158" t="str">
            <v>AVENIDA REBOUÇAS, Nº 1.145 ¿ PARTE</v>
          </cell>
          <cell r="R158" t="str">
            <v>05.401-150</v>
          </cell>
          <cell r="S158" t="str">
            <v>SAO PAULO</v>
          </cell>
          <cell r="T158" t="str">
            <v>SP</v>
          </cell>
          <cell r="U158" t="str">
            <v>WWW.FASCPREV.COM.BR</v>
          </cell>
          <cell r="V158" t="str">
            <v>ERSP</v>
          </cell>
          <cell r="W158">
            <v>45573.25</v>
          </cell>
        </row>
        <row r="159">
          <cell r="A159" t="str">
            <v>FASERN</v>
          </cell>
          <cell r="B159" t="str">
            <v>12.745.139/0001-43</v>
          </cell>
          <cell r="C159" t="str">
            <v>ENCERRADA - POR INCORPORAÇÃO</v>
          </cell>
          <cell r="D159" t="str">
            <v>ENCERRADA</v>
          </cell>
          <cell r="E159" t="str">
            <v>LC 109</v>
          </cell>
          <cell r="F159" t="str">
            <v>Privada</v>
          </cell>
          <cell r="G159" t="str">
            <v>Privado</v>
          </cell>
          <cell r="H159" t="str">
            <v>Não</v>
          </cell>
          <cell r="I159">
            <v>300000074701987</v>
          </cell>
          <cell r="J159">
            <v>32408</v>
          </cell>
          <cell r="K159">
            <v>1988</v>
          </cell>
          <cell r="L159" t="str">
            <v>setembro</v>
          </cell>
          <cell r="M159">
            <v>32599</v>
          </cell>
          <cell r="N159">
            <v>44347</v>
          </cell>
          <cell r="O159">
            <v>0</v>
          </cell>
          <cell r="P159">
            <v>0</v>
          </cell>
          <cell r="Q159" t="str">
            <v>RUA OLINTO MEIRA</v>
          </cell>
          <cell r="R159" t="str">
            <v>59.030-180</v>
          </cell>
          <cell r="S159" t="str">
            <v>NATAL</v>
          </cell>
          <cell r="T159" t="str">
            <v>RN</v>
          </cell>
          <cell r="U159" t="str">
            <v>WWW.FASERN.COM.BR</v>
          </cell>
          <cell r="V159" t="str">
            <v>ERPE</v>
          </cell>
          <cell r="W159">
            <v>45573.25</v>
          </cell>
        </row>
        <row r="160">
          <cell r="A160" t="str">
            <v>FATL</v>
          </cell>
          <cell r="B160" t="str">
            <v>07.110.214/0001-60</v>
          </cell>
          <cell r="C160" t="str">
            <v>NORMAL - EM FUNCIONAMENTO</v>
          </cell>
          <cell r="D160" t="str">
            <v>NORMAL</v>
          </cell>
          <cell r="E160" t="str">
            <v>LC 109</v>
          </cell>
          <cell r="F160" t="str">
            <v>Privada</v>
          </cell>
          <cell r="G160" t="str">
            <v>Privado</v>
          </cell>
          <cell r="H160" t="str">
            <v>Não</v>
          </cell>
          <cell r="I160">
            <v>4.4000001608200472E+16</v>
          </cell>
          <cell r="J160">
            <v>38215</v>
          </cell>
          <cell r="K160">
            <v>2004</v>
          </cell>
          <cell r="L160" t="str">
            <v>agosto</v>
          </cell>
          <cell r="M160">
            <v>38412</v>
          </cell>
          <cell r="N160"/>
          <cell r="O160">
            <v>6</v>
          </cell>
          <cell r="P160">
            <v>11</v>
          </cell>
          <cell r="Q160" t="str">
            <v>LAURO MULLER</v>
          </cell>
          <cell r="R160" t="str">
            <v>22.290-160</v>
          </cell>
          <cell r="S160" t="str">
            <v>RIO DE JANEIRO</v>
          </cell>
          <cell r="T160" t="str">
            <v>RJ</v>
          </cell>
          <cell r="U160" t="str">
            <v>WWW.FUNDACAOATLANTICO.COM.BR</v>
          </cell>
          <cell r="V160" t="str">
            <v>ERRJ</v>
          </cell>
          <cell r="W160">
            <v>45573.25</v>
          </cell>
        </row>
        <row r="161">
          <cell r="A161" t="str">
            <v>FBEMGEPREV</v>
          </cell>
          <cell r="B161" t="str">
            <v>07.436.012/0001-02</v>
          </cell>
          <cell r="C161" t="str">
            <v>ENCERRADA - POR INCORPORAÇÃO</v>
          </cell>
          <cell r="D161" t="str">
            <v>ENCERRADA</v>
          </cell>
          <cell r="E161" t="str">
            <v>LC 109</v>
          </cell>
          <cell r="F161" t="str">
            <v>Privada</v>
          </cell>
          <cell r="G161" t="str">
            <v>Privado</v>
          </cell>
          <cell r="H161" t="str">
            <v>Não</v>
          </cell>
          <cell r="I161">
            <v>4.4000000420200232E+16</v>
          </cell>
          <cell r="J161">
            <v>38281</v>
          </cell>
          <cell r="K161">
            <v>2004</v>
          </cell>
          <cell r="L161" t="str">
            <v>outubro</v>
          </cell>
          <cell r="M161">
            <v>39083</v>
          </cell>
          <cell r="N161">
            <v>42401</v>
          </cell>
          <cell r="O161">
            <v>0</v>
          </cell>
          <cell r="P161">
            <v>0</v>
          </cell>
          <cell r="Q161" t="str">
            <v>RUA ALBITA, 131 - 4º ANDAR</v>
          </cell>
          <cell r="R161" t="str">
            <v>30.310-160</v>
          </cell>
          <cell r="S161" t="str">
            <v>BELO HORIZONTE</v>
          </cell>
          <cell r="T161" t="str">
            <v>MG</v>
          </cell>
          <cell r="U161" t="str">
            <v>WWW.BEMGEPREV.COM.BR</v>
          </cell>
          <cell r="V161" t="str">
            <v>ERMG</v>
          </cell>
          <cell r="W161">
            <v>45573.25</v>
          </cell>
        </row>
        <row r="162">
          <cell r="A162" t="str">
            <v>FBRTPREV</v>
          </cell>
          <cell r="B162" t="str">
            <v>87.058.921/0003-55</v>
          </cell>
          <cell r="C162" t="str">
            <v>ENCERRADA - POR INICIATIVA DA EFPC</v>
          </cell>
          <cell r="D162" t="str">
            <v>ENCERRADA</v>
          </cell>
          <cell r="E162" t="str">
            <v>LC 109</v>
          </cell>
          <cell r="F162" t="str">
            <v>Privada</v>
          </cell>
          <cell r="G162" t="str">
            <v>Privado</v>
          </cell>
          <cell r="H162" t="str">
            <v>Não</v>
          </cell>
          <cell r="I162">
            <v>3018411979</v>
          </cell>
          <cell r="J162">
            <v>29369</v>
          </cell>
          <cell r="K162">
            <v>1980</v>
          </cell>
          <cell r="L162" t="str">
            <v>maio</v>
          </cell>
          <cell r="M162">
            <v>29375</v>
          </cell>
          <cell r="N162">
            <v>40274</v>
          </cell>
          <cell r="O162">
            <v>0</v>
          </cell>
          <cell r="P162">
            <v>0</v>
          </cell>
          <cell r="Q162" t="str">
            <v xml:space="preserve">SCN QUADRA 03 BLOCO A S/N, SOBRLELOJA </v>
          </cell>
          <cell r="R162" t="str">
            <v>70.713-000</v>
          </cell>
          <cell r="S162" t="str">
            <v>BRASILIA</v>
          </cell>
          <cell r="T162" t="str">
            <v>DF</v>
          </cell>
          <cell r="U162"/>
          <cell r="V162" t="str">
            <v>ERDF</v>
          </cell>
          <cell r="W162">
            <v>45573.25</v>
          </cell>
        </row>
        <row r="163">
          <cell r="A163" t="str">
            <v>FEMCO</v>
          </cell>
          <cell r="B163" t="str">
            <v>46.481.917/0001-56</v>
          </cell>
          <cell r="C163" t="str">
            <v>ENCERRADA - POR INCORPORAÇÃO</v>
          </cell>
          <cell r="D163" t="str">
            <v>ENCERRADA</v>
          </cell>
          <cell r="E163" t="str">
            <v>LC 109</v>
          </cell>
          <cell r="F163" t="str">
            <v>Privada</v>
          </cell>
          <cell r="G163" t="str">
            <v>Privado</v>
          </cell>
          <cell r="H163" t="str">
            <v>Não</v>
          </cell>
          <cell r="I163">
            <v>3018561979</v>
          </cell>
          <cell r="J163">
            <v>27467</v>
          </cell>
          <cell r="K163">
            <v>1975</v>
          </cell>
          <cell r="L163" t="str">
            <v>março</v>
          </cell>
          <cell r="M163">
            <v>29005</v>
          </cell>
          <cell r="N163">
            <v>41457</v>
          </cell>
          <cell r="O163">
            <v>0</v>
          </cell>
          <cell r="P163">
            <v>0</v>
          </cell>
          <cell r="Q163" t="str">
            <v>AV CONSELHEIRO NEBIAS 368 A 5, 6, 7 ANDARES</v>
          </cell>
          <cell r="R163" t="str">
            <v>11.015-002</v>
          </cell>
          <cell r="S163" t="str">
            <v>SANTOS</v>
          </cell>
          <cell r="T163" t="str">
            <v>SP</v>
          </cell>
          <cell r="U163" t="str">
            <v>www.previdenciausiminas.com</v>
          </cell>
          <cell r="V163" t="str">
            <v>ERSP</v>
          </cell>
          <cell r="W163">
            <v>45573.25</v>
          </cell>
        </row>
        <row r="164">
          <cell r="A164" t="str">
            <v>FENIPREV</v>
          </cell>
          <cell r="B164" t="str">
            <v>61.183.513/0001-70</v>
          </cell>
          <cell r="C164" t="str">
            <v>ENCERRADA - POR INICIATIVA DA EFPC</v>
          </cell>
          <cell r="D164" t="str">
            <v>ENCERRADA</v>
          </cell>
          <cell r="E164" t="str">
            <v>LC 109</v>
          </cell>
          <cell r="F164" t="str">
            <v>Privada</v>
          </cell>
          <cell r="G164" t="str">
            <v>Privado</v>
          </cell>
          <cell r="H164" t="str">
            <v>Não</v>
          </cell>
          <cell r="I164">
            <v>300000000551988</v>
          </cell>
          <cell r="J164">
            <v>32521</v>
          </cell>
          <cell r="K164">
            <v>1989</v>
          </cell>
          <cell r="L164" t="str">
            <v>janeiro</v>
          </cell>
          <cell r="M164">
            <v>32699</v>
          </cell>
          <cell r="N164">
            <v>41199</v>
          </cell>
          <cell r="O164">
            <v>0</v>
          </cell>
          <cell r="P164">
            <v>0</v>
          </cell>
          <cell r="Q164" t="str">
            <v>RUA SERGIPE 475 12 ANDAR</v>
          </cell>
          <cell r="R164" t="str">
            <v>01.243-001</v>
          </cell>
          <cell r="S164" t="str">
            <v>SAO PAULO</v>
          </cell>
          <cell r="T164" t="str">
            <v>SP</v>
          </cell>
          <cell r="U164"/>
          <cell r="V164" t="str">
            <v>ERSP</v>
          </cell>
          <cell r="W164">
            <v>45573.25</v>
          </cell>
        </row>
        <row r="165">
          <cell r="A165" t="str">
            <v>FFMB</v>
          </cell>
          <cell r="B165" t="str">
            <v>95.247.235/0001-99</v>
          </cell>
          <cell r="C165" t="str">
            <v>SEM ATIVIDADES - COM PENDÊNCIAS PARA CANCELAMENTO</v>
          </cell>
          <cell r="D165" t="str">
            <v>SEM ATIVIDADES</v>
          </cell>
          <cell r="E165" t="str">
            <v>LC 109</v>
          </cell>
          <cell r="F165" t="str">
            <v>Privada</v>
          </cell>
          <cell r="G165" t="str">
            <v>Privado</v>
          </cell>
          <cell r="H165" t="str">
            <v>Não</v>
          </cell>
          <cell r="I165">
            <v>440000023151992</v>
          </cell>
          <cell r="J165">
            <v>34071</v>
          </cell>
          <cell r="K165">
            <v>1993</v>
          </cell>
          <cell r="L165" t="str">
            <v>abril</v>
          </cell>
          <cell r="M165">
            <v>34211</v>
          </cell>
          <cell r="N165"/>
          <cell r="O165">
            <v>1</v>
          </cell>
          <cell r="P165">
            <v>0</v>
          </cell>
          <cell r="Q165" t="str">
            <v>AV DOLORES ALCARAZ CALDAS, 90, 13 AND</v>
          </cell>
          <cell r="R165" t="str">
            <v>90.110-180</v>
          </cell>
          <cell r="S165" t="str">
            <v>PORTO ALEGRE</v>
          </cell>
          <cell r="T165" t="str">
            <v>RS</v>
          </cell>
          <cell r="U165"/>
          <cell r="V165" t="str">
            <v>ERRS</v>
          </cell>
          <cell r="W165">
            <v>45573.25</v>
          </cell>
        </row>
        <row r="166">
          <cell r="A166" t="str">
            <v>FGV-PREVI</v>
          </cell>
          <cell r="B166" t="str">
            <v>01.522.104/0001-29</v>
          </cell>
          <cell r="C166" t="str">
            <v>NORMAL - EM FUNCIONAMENTO</v>
          </cell>
          <cell r="D166" t="str">
            <v>NORMAL</v>
          </cell>
          <cell r="E166" t="str">
            <v>LC 109</v>
          </cell>
          <cell r="F166" t="str">
            <v>Privada</v>
          </cell>
          <cell r="G166" t="str">
            <v>Privado</v>
          </cell>
          <cell r="H166" t="str">
            <v>Não</v>
          </cell>
          <cell r="I166">
            <v>4.4000004488199648E+16</v>
          </cell>
          <cell r="J166">
            <v>35226</v>
          </cell>
          <cell r="K166">
            <v>1996</v>
          </cell>
          <cell r="L166" t="str">
            <v>junho</v>
          </cell>
          <cell r="M166">
            <v>35278</v>
          </cell>
          <cell r="N166"/>
          <cell r="O166">
            <v>1</v>
          </cell>
          <cell r="P166">
            <v>1</v>
          </cell>
          <cell r="Q166" t="str">
            <v>PR DE BOTOFAGO S/N 184 A 192 PARTE</v>
          </cell>
          <cell r="R166" t="str">
            <v>21.853-480</v>
          </cell>
          <cell r="S166" t="str">
            <v>RIO DE JANEIRO</v>
          </cell>
          <cell r="T166" t="str">
            <v>RJ</v>
          </cell>
          <cell r="U166" t="str">
            <v>FGVPREVI.FGV.BR</v>
          </cell>
          <cell r="V166" t="str">
            <v>ERRJ</v>
          </cell>
          <cell r="W166">
            <v>45573.25</v>
          </cell>
        </row>
        <row r="167">
          <cell r="A167" t="str">
            <v>FIBERGLAS</v>
          </cell>
          <cell r="B167" t="str">
            <v>65.526.832/0001-91</v>
          </cell>
          <cell r="C167" t="str">
            <v>ENCERRADA - POR INICIATIVA DA EFPC</v>
          </cell>
          <cell r="D167" t="str">
            <v>ENCERRADA</v>
          </cell>
          <cell r="E167" t="str">
            <v>LC 109</v>
          </cell>
          <cell r="F167" t="str">
            <v>Privada</v>
          </cell>
          <cell r="G167" t="str">
            <v>Privado</v>
          </cell>
          <cell r="H167" t="str">
            <v>Não</v>
          </cell>
          <cell r="I167">
            <v>3.0000002221198988E+16</v>
          </cell>
          <cell r="J167">
            <v>33183</v>
          </cell>
          <cell r="K167">
            <v>1990</v>
          </cell>
          <cell r="L167" t="str">
            <v>novembro</v>
          </cell>
          <cell r="M167">
            <v>33360</v>
          </cell>
          <cell r="N167">
            <v>40784</v>
          </cell>
          <cell r="O167">
            <v>0</v>
          </cell>
          <cell r="P167">
            <v>0</v>
          </cell>
          <cell r="Q167"/>
          <cell r="R167"/>
          <cell r="S167" t="str">
            <v>SAO PAULO</v>
          </cell>
          <cell r="T167" t="str">
            <v>SP</v>
          </cell>
          <cell r="U167"/>
          <cell r="V167" t="str">
            <v>ERSP</v>
          </cell>
          <cell r="W167">
            <v>45573.25</v>
          </cell>
        </row>
        <row r="168">
          <cell r="A168" t="str">
            <v>FIBRA</v>
          </cell>
          <cell r="B168" t="str">
            <v>80.564.578/0001-00</v>
          </cell>
          <cell r="C168" t="str">
            <v>NORMAL - EM FUNCIONAMENTO</v>
          </cell>
          <cell r="D168" t="str">
            <v>NORMAL</v>
          </cell>
          <cell r="E168" t="str">
            <v>LC 109</v>
          </cell>
          <cell r="F168" t="str">
            <v>Privada</v>
          </cell>
          <cell r="G168" t="str">
            <v>Privado</v>
          </cell>
          <cell r="H168" t="str">
            <v>Não</v>
          </cell>
          <cell r="I168">
            <v>300000017521988</v>
          </cell>
          <cell r="J168">
            <v>32477</v>
          </cell>
          <cell r="K168">
            <v>1988</v>
          </cell>
          <cell r="L168" t="str">
            <v>novembro</v>
          </cell>
          <cell r="M168">
            <v>32234</v>
          </cell>
          <cell r="N168"/>
          <cell r="O168">
            <v>3</v>
          </cell>
          <cell r="P168">
            <v>4</v>
          </cell>
          <cell r="Q168" t="str">
            <v>AVENIDA GRAMADO</v>
          </cell>
          <cell r="R168" t="str">
            <v>85.860-460</v>
          </cell>
          <cell r="S168" t="str">
            <v>FOZ DO IGUACU</v>
          </cell>
          <cell r="T168" t="str">
            <v>PR</v>
          </cell>
          <cell r="U168" t="str">
            <v>WWW.FUNDACAOITAIPU.COM.BR</v>
          </cell>
          <cell r="V168" t="str">
            <v>ERRS</v>
          </cell>
          <cell r="W168">
            <v>45573.25</v>
          </cell>
        </row>
        <row r="169">
          <cell r="A169" t="str">
            <v>FIOPREV</v>
          </cell>
          <cell r="B169" t="str">
            <v>28.954.717/0001-91</v>
          </cell>
          <cell r="C169" t="str">
            <v>NORMAL - EM FUNCIONAMENTO</v>
          </cell>
          <cell r="D169" t="str">
            <v>NORMAL</v>
          </cell>
          <cell r="E169" t="str">
            <v>LC 108 / LC 109</v>
          </cell>
          <cell r="F169" t="str">
            <v>Pública Federal</v>
          </cell>
          <cell r="G169" t="str">
            <v>Público</v>
          </cell>
          <cell r="H169" t="str">
            <v>Não</v>
          </cell>
          <cell r="I169">
            <v>300000016681984</v>
          </cell>
          <cell r="J169">
            <v>31079</v>
          </cell>
          <cell r="K169">
            <v>1985</v>
          </cell>
          <cell r="L169" t="str">
            <v>fevereiro</v>
          </cell>
          <cell r="M169">
            <v>31079</v>
          </cell>
          <cell r="N169"/>
          <cell r="O169">
            <v>2</v>
          </cell>
          <cell r="P169">
            <v>0</v>
          </cell>
          <cell r="Q169" t="str">
            <v>AV BRASIL</v>
          </cell>
          <cell r="R169" t="str">
            <v>21.040-361</v>
          </cell>
          <cell r="S169" t="str">
            <v>RIO DE JANEIRO</v>
          </cell>
          <cell r="T169" t="str">
            <v>RJ</v>
          </cell>
          <cell r="U169" t="str">
            <v>WWW.FIOPREV.ORG.BR</v>
          </cell>
          <cell r="V169" t="str">
            <v>ERRJ</v>
          </cell>
          <cell r="W169">
            <v>45573.25</v>
          </cell>
        </row>
        <row r="170">
          <cell r="A170" t="str">
            <v>FIPECQ</v>
          </cell>
          <cell r="B170" t="str">
            <v>00.529.958/0001-74</v>
          </cell>
          <cell r="C170" t="str">
            <v>NORMAL - EM FUNCIONAMENTO</v>
          </cell>
          <cell r="D170" t="str">
            <v>NORMAL</v>
          </cell>
          <cell r="E170" t="str">
            <v>LC 108 / LC 109</v>
          </cell>
          <cell r="F170" t="str">
            <v>Pública Federal</v>
          </cell>
          <cell r="G170" t="str">
            <v>Público</v>
          </cell>
          <cell r="H170" t="str">
            <v>Não</v>
          </cell>
          <cell r="I170">
            <v>3015921978</v>
          </cell>
          <cell r="J170">
            <v>28837</v>
          </cell>
          <cell r="K170">
            <v>1978</v>
          </cell>
          <cell r="L170" t="str">
            <v>dezembro</v>
          </cell>
          <cell r="M170">
            <v>28993</v>
          </cell>
          <cell r="N170"/>
          <cell r="O170">
            <v>3</v>
          </cell>
          <cell r="P170">
            <v>37</v>
          </cell>
          <cell r="Q170" t="str">
            <v>SETOR COMERCIAL NORTE. QUADRA 05. CENTRO EMPRESARIAL BRASÍLIA SHOPPING TORRE NORTE</v>
          </cell>
          <cell r="R170" t="str">
            <v>70.715-900</v>
          </cell>
          <cell r="S170" t="str">
            <v>BRASILIA</v>
          </cell>
          <cell r="T170" t="str">
            <v>DF</v>
          </cell>
          <cell r="U170" t="str">
            <v>WWW.FIPECQ.ORG.BR</v>
          </cell>
          <cell r="V170" t="str">
            <v>ERDF</v>
          </cell>
          <cell r="W170">
            <v>45573.25</v>
          </cell>
        </row>
        <row r="171">
          <cell r="A171" t="str">
            <v>FMCPREV</v>
          </cell>
          <cell r="B171" t="str">
            <v>59.955.351/0001-07</v>
          </cell>
          <cell r="C171" t="str">
            <v>ENCERRADA - POR INICIATIVA DA EFPC</v>
          </cell>
          <cell r="D171" t="str">
            <v>ENCERRADA</v>
          </cell>
          <cell r="E171" t="str">
            <v>LC 109</v>
          </cell>
          <cell r="F171" t="str">
            <v>Privada</v>
          </cell>
          <cell r="G171" t="str">
            <v>Privado</v>
          </cell>
          <cell r="H171" t="str">
            <v>Não</v>
          </cell>
          <cell r="I171">
            <v>3.0000000054198896E+16</v>
          </cell>
          <cell r="J171">
            <v>32525</v>
          </cell>
          <cell r="K171">
            <v>1989</v>
          </cell>
          <cell r="L171" t="str">
            <v>janeiro</v>
          </cell>
          <cell r="M171">
            <v>32567</v>
          </cell>
          <cell r="N171">
            <v>42027</v>
          </cell>
          <cell r="O171">
            <v>0</v>
          </cell>
          <cell r="P171">
            <v>0</v>
          </cell>
          <cell r="Q171" t="str">
            <v>ROD PRESIDENTE DUTRA 2660</v>
          </cell>
          <cell r="R171" t="str">
            <v>21.535-900</v>
          </cell>
          <cell r="S171" t="str">
            <v>RIO DE JANEIRO</v>
          </cell>
          <cell r="T171" t="str">
            <v>RJ</v>
          </cell>
          <cell r="U171" t="str">
            <v>WWW.FMCPREV.COM.BR</v>
          </cell>
          <cell r="V171" t="str">
            <v>ERRJ</v>
          </cell>
          <cell r="W171">
            <v>45573.25</v>
          </cell>
        </row>
        <row r="172">
          <cell r="A172" t="str">
            <v>FOLHAPREV</v>
          </cell>
          <cell r="B172" t="str">
            <v>01.713.129/0001-00</v>
          </cell>
          <cell r="C172" t="str">
            <v>ENCERRADA - POR CANCELAMENTO</v>
          </cell>
          <cell r="D172" t="str">
            <v>ENCERRADA</v>
          </cell>
          <cell r="E172" t="str">
            <v>LC 109</v>
          </cell>
          <cell r="F172" t="str">
            <v>Privada</v>
          </cell>
          <cell r="G172" t="str">
            <v>Privado</v>
          </cell>
          <cell r="H172" t="str">
            <v>Não</v>
          </cell>
          <cell r="I172">
            <v>440000000031997</v>
          </cell>
          <cell r="J172">
            <v>35436</v>
          </cell>
          <cell r="K172">
            <v>1997</v>
          </cell>
          <cell r="L172" t="str">
            <v>janeiro</v>
          </cell>
          <cell r="M172">
            <v>35490</v>
          </cell>
          <cell r="N172">
            <v>39419</v>
          </cell>
          <cell r="O172">
            <v>0</v>
          </cell>
          <cell r="P172">
            <v>0</v>
          </cell>
          <cell r="Q172"/>
          <cell r="R172"/>
          <cell r="S172" t="str">
            <v>SAO PAULO</v>
          </cell>
          <cell r="T172" t="str">
            <v>SP</v>
          </cell>
          <cell r="U172"/>
          <cell r="V172" t="str">
            <v>ERSP</v>
          </cell>
          <cell r="W172">
            <v>45573.25</v>
          </cell>
        </row>
        <row r="173">
          <cell r="A173" t="str">
            <v>FORLUZ</v>
          </cell>
          <cell r="B173" t="str">
            <v>16.539.926/0001-90</v>
          </cell>
          <cell r="C173" t="str">
            <v>NORMAL - EM FUNCIONAMENTO</v>
          </cell>
          <cell r="D173" t="str">
            <v>NORMAL</v>
          </cell>
          <cell r="E173" t="str">
            <v>LC 108 / LC 109</v>
          </cell>
          <cell r="F173" t="str">
            <v>Pública Estadual</v>
          </cell>
          <cell r="G173" t="str">
            <v>Público</v>
          </cell>
          <cell r="H173" t="str">
            <v>Não</v>
          </cell>
          <cell r="I173">
            <v>3017211979</v>
          </cell>
          <cell r="J173">
            <v>28943</v>
          </cell>
          <cell r="K173">
            <v>1979</v>
          </cell>
          <cell r="L173" t="str">
            <v>março</v>
          </cell>
          <cell r="M173">
            <v>26451</v>
          </cell>
          <cell r="N173"/>
          <cell r="O173">
            <v>3</v>
          </cell>
          <cell r="P173">
            <v>27</v>
          </cell>
          <cell r="Q173" t="str">
            <v>AVENIDA DO CONTORNO 6500 - 3º ANDAR</v>
          </cell>
          <cell r="R173" t="str">
            <v>30.110-044</v>
          </cell>
          <cell r="S173" t="str">
            <v>BELO HORIZONTE</v>
          </cell>
          <cell r="T173" t="str">
            <v>MG</v>
          </cell>
          <cell r="U173" t="str">
            <v>WWW.FORLUZ.ORG.BR</v>
          </cell>
          <cell r="V173" t="str">
            <v>ERMG</v>
          </cell>
          <cell r="W173">
            <v>45573.25</v>
          </cell>
        </row>
        <row r="174">
          <cell r="A174" t="str">
            <v>FPMN</v>
          </cell>
          <cell r="B174" t="str">
            <v>68.316.199/0001-03</v>
          </cell>
          <cell r="C174" t="str">
            <v>ENCERRADA - POR INICIATIVA DA EFPC</v>
          </cell>
          <cell r="D174" t="str">
            <v>ENCERRADA</v>
          </cell>
          <cell r="E174" t="str">
            <v>LC 109</v>
          </cell>
          <cell r="F174" t="str">
            <v>Privada</v>
          </cell>
          <cell r="G174" t="str">
            <v>Privado</v>
          </cell>
          <cell r="H174" t="str">
            <v>Não</v>
          </cell>
          <cell r="I174">
            <v>240000000101992</v>
          </cell>
          <cell r="J174">
            <v>33801</v>
          </cell>
          <cell r="K174">
            <v>1992</v>
          </cell>
          <cell r="L174" t="str">
            <v>julho</v>
          </cell>
          <cell r="M174">
            <v>33939</v>
          </cell>
          <cell r="N174">
            <v>41390</v>
          </cell>
          <cell r="O174">
            <v>0</v>
          </cell>
          <cell r="P174">
            <v>0</v>
          </cell>
          <cell r="Q174" t="str">
            <v>AVENIDA BRIGADEIRO FARIA LIMA Nº 3729, 14º ANDAR - PARTE</v>
          </cell>
          <cell r="R174" t="str">
            <v>04.538-905</v>
          </cell>
          <cell r="S174" t="str">
            <v>SAO PAULO</v>
          </cell>
          <cell r="T174" t="str">
            <v>SP</v>
          </cell>
          <cell r="U174"/>
          <cell r="V174" t="str">
            <v>ERSP</v>
          </cell>
          <cell r="W174">
            <v>45573.25</v>
          </cell>
        </row>
        <row r="175">
          <cell r="A175" t="str">
            <v>FPP</v>
          </cell>
          <cell r="B175" t="str">
            <v>01.089.043/0001-58</v>
          </cell>
          <cell r="C175" t="str">
            <v>NORMAL - EM FUNCIONAMENTO</v>
          </cell>
          <cell r="D175" t="str">
            <v>NORMAL</v>
          </cell>
          <cell r="E175" t="str">
            <v>LC 109</v>
          </cell>
          <cell r="F175" t="str">
            <v>Privada</v>
          </cell>
          <cell r="G175" t="str">
            <v>Privado</v>
          </cell>
          <cell r="H175" t="str">
            <v>Não</v>
          </cell>
          <cell r="I175">
            <v>4.4000003540199712E+16</v>
          </cell>
          <cell r="J175">
            <v>35598</v>
          </cell>
          <cell r="K175">
            <v>1997</v>
          </cell>
          <cell r="L175" t="str">
            <v>junho</v>
          </cell>
          <cell r="M175">
            <v>35765</v>
          </cell>
          <cell r="N175"/>
          <cell r="O175">
            <v>0</v>
          </cell>
          <cell r="P175">
            <v>0</v>
          </cell>
          <cell r="Q175" t="str">
            <v>AVENIDA DO TABOÃO, 899 - CPI 9827</v>
          </cell>
          <cell r="R175" t="str">
            <v>09.655-900</v>
          </cell>
          <cell r="S175" t="str">
            <v>SAO BERNARDO DO CAMPO</v>
          </cell>
          <cell r="T175" t="str">
            <v>SP</v>
          </cell>
          <cell r="U175" t="str">
            <v>WWW.FORDPREV.COM.BR</v>
          </cell>
          <cell r="V175" t="str">
            <v>ERSP</v>
          </cell>
          <cell r="W175">
            <v>45573.25</v>
          </cell>
        </row>
        <row r="176">
          <cell r="A176" t="str">
            <v>FRANCISCO CONDE</v>
          </cell>
          <cell r="B176" t="str">
            <v>61.701.322/0001-52</v>
          </cell>
          <cell r="C176" t="str">
            <v>ENCERRADA - POR CANCELAMENTO</v>
          </cell>
          <cell r="D176" t="str">
            <v>ENCERRADA</v>
          </cell>
          <cell r="E176" t="str">
            <v>LC 109</v>
          </cell>
          <cell r="F176" t="str">
            <v>Privada</v>
          </cell>
          <cell r="G176" t="str">
            <v>Privado</v>
          </cell>
          <cell r="H176" t="str">
            <v>Não</v>
          </cell>
          <cell r="I176">
            <v>3018461979</v>
          </cell>
          <cell r="J176">
            <v>29126</v>
          </cell>
          <cell r="K176">
            <v>1979</v>
          </cell>
          <cell r="L176" t="str">
            <v>setembro</v>
          </cell>
          <cell r="M176">
            <v>29125</v>
          </cell>
          <cell r="N176">
            <v>37767</v>
          </cell>
          <cell r="O176">
            <v>0</v>
          </cell>
          <cell r="P176">
            <v>0</v>
          </cell>
          <cell r="Q176"/>
          <cell r="R176"/>
          <cell r="S176" t="str">
            <v>OSASCO</v>
          </cell>
          <cell r="T176" t="str">
            <v>SP</v>
          </cell>
          <cell r="U176"/>
          <cell r="V176" t="str">
            <v>ERSP</v>
          </cell>
          <cell r="W176">
            <v>45573.25</v>
          </cell>
        </row>
        <row r="177">
          <cell r="A177" t="str">
            <v>FRANPREV</v>
          </cell>
          <cell r="B177" t="str">
            <v>53.635.207/0001-07</v>
          </cell>
          <cell r="C177" t="str">
            <v>ENCERRADA - POR CANCELAMENTO</v>
          </cell>
          <cell r="D177" t="str">
            <v>ENCERRADA</v>
          </cell>
          <cell r="E177" t="str">
            <v>LC 109</v>
          </cell>
          <cell r="F177" t="str">
            <v>Privada</v>
          </cell>
          <cell r="G177" t="str">
            <v>Privado</v>
          </cell>
          <cell r="H177" t="str">
            <v>Não</v>
          </cell>
          <cell r="I177">
            <v>347871983</v>
          </cell>
          <cell r="J177">
            <v>30844</v>
          </cell>
          <cell r="K177">
            <v>1984</v>
          </cell>
          <cell r="L177" t="str">
            <v>junho</v>
          </cell>
          <cell r="M177">
            <v>30844</v>
          </cell>
          <cell r="N177">
            <v>35710</v>
          </cell>
          <cell r="O177">
            <v>0</v>
          </cell>
          <cell r="P177">
            <v>0</v>
          </cell>
          <cell r="Q177"/>
          <cell r="R177"/>
          <cell r="S177" t="str">
            <v>SAO PAULO</v>
          </cell>
          <cell r="T177" t="str">
            <v>SP</v>
          </cell>
          <cell r="U177"/>
          <cell r="V177" t="str">
            <v>ERSP</v>
          </cell>
          <cell r="W177">
            <v>45573.25</v>
          </cell>
        </row>
        <row r="178">
          <cell r="A178" t="str">
            <v>FUCAE</v>
          </cell>
          <cell r="B178" t="str">
            <v>87.150.330/0001-41</v>
          </cell>
          <cell r="C178" t="str">
            <v>LIQUIDAÇÃO - EM LIQUIDAÇÃO</v>
          </cell>
          <cell r="D178" t="str">
            <v>LIQUIDAÇÃO</v>
          </cell>
          <cell r="E178" t="str">
            <v>LC 108 / LC 109</v>
          </cell>
          <cell r="F178" t="str">
            <v>Pública Estadual</v>
          </cell>
          <cell r="G178" t="str">
            <v>Público</v>
          </cell>
          <cell r="H178" t="str">
            <v>Não</v>
          </cell>
          <cell r="I178">
            <v>3016231979</v>
          </cell>
          <cell r="J178">
            <v>28969</v>
          </cell>
          <cell r="K178">
            <v>1979</v>
          </cell>
          <cell r="L178" t="str">
            <v>abril</v>
          </cell>
          <cell r="M178">
            <v>26715</v>
          </cell>
          <cell r="N178"/>
          <cell r="O178">
            <v>1</v>
          </cell>
          <cell r="P178">
            <v>0</v>
          </cell>
          <cell r="Q178" t="str">
            <v>AVENIDA GETÚLIO VARGAS, 774 SALA 203</v>
          </cell>
          <cell r="R178" t="str">
            <v>90.150-002</v>
          </cell>
          <cell r="S178" t="str">
            <v>PORTO ALEGRE</v>
          </cell>
          <cell r="T178" t="str">
            <v>RS</v>
          </cell>
          <cell r="U178"/>
          <cell r="V178" t="str">
            <v>ERRS</v>
          </cell>
          <cell r="W178">
            <v>45573.25</v>
          </cell>
        </row>
        <row r="179">
          <cell r="A179" t="str">
            <v>FUCAP</v>
          </cell>
          <cell r="B179" t="str">
            <v>29.958.022/0001-40</v>
          </cell>
          <cell r="C179" t="str">
            <v>NORMAL - EM FUNCIONAMENTO</v>
          </cell>
          <cell r="D179" t="str">
            <v>NORMAL</v>
          </cell>
          <cell r="E179" t="str">
            <v>LC 109</v>
          </cell>
          <cell r="F179" t="str">
            <v>Privada</v>
          </cell>
          <cell r="G179" t="str">
            <v>Privado</v>
          </cell>
          <cell r="H179" t="str">
            <v>Não</v>
          </cell>
          <cell r="I179">
            <v>3014191978</v>
          </cell>
          <cell r="J179">
            <v>29131</v>
          </cell>
          <cell r="K179">
            <v>1979</v>
          </cell>
          <cell r="L179" t="str">
            <v>outubro</v>
          </cell>
          <cell r="M179">
            <v>29668</v>
          </cell>
          <cell r="N179"/>
          <cell r="O179">
            <v>2</v>
          </cell>
          <cell r="P179">
            <v>9</v>
          </cell>
          <cell r="Q179" t="str">
            <v>RUA BENEDITINOS, Nº 16 / 10º ANDAR</v>
          </cell>
          <cell r="R179" t="str">
            <v>20.081-050</v>
          </cell>
          <cell r="S179" t="str">
            <v>RIO DE JANEIRO</v>
          </cell>
          <cell r="T179" t="str">
            <v>RJ</v>
          </cell>
          <cell r="U179" t="str">
            <v>WWW.FUCAP.ORG.BR</v>
          </cell>
          <cell r="V179" t="str">
            <v>ERRJ</v>
          </cell>
          <cell r="W179">
            <v>45573.25</v>
          </cell>
        </row>
        <row r="180">
          <cell r="A180" t="str">
            <v>FUMAC</v>
          </cell>
          <cell r="B180" t="str">
            <v>02.879.328/0001-55</v>
          </cell>
          <cell r="C180" t="str">
            <v>LIQUIDAÇÃO - EM LIQUIDAÇÃO</v>
          </cell>
          <cell r="D180" t="str">
            <v>LIQUIDAÇÃO</v>
          </cell>
          <cell r="E180" t="str">
            <v>LC 109</v>
          </cell>
          <cell r="F180" t="str">
            <v>Privada</v>
          </cell>
          <cell r="G180" t="str">
            <v>Privado</v>
          </cell>
          <cell r="H180" t="str">
            <v>Não</v>
          </cell>
          <cell r="I180">
            <v>182781980</v>
          </cell>
          <cell r="J180">
            <v>29635</v>
          </cell>
          <cell r="K180">
            <v>1981</v>
          </cell>
          <cell r="L180" t="str">
            <v>fevereiro</v>
          </cell>
          <cell r="M180">
            <v>33695</v>
          </cell>
          <cell r="N180"/>
          <cell r="O180">
            <v>0</v>
          </cell>
          <cell r="P180">
            <v>0</v>
          </cell>
          <cell r="Q180" t="str">
            <v>PRAÇA DA SÉ,411 2º ANDAR, SALAS 6 A 9</v>
          </cell>
          <cell r="R180" t="str">
            <v>01.001-000</v>
          </cell>
          <cell r="S180" t="str">
            <v>SAO PAULO</v>
          </cell>
          <cell r="T180" t="str">
            <v>SP</v>
          </cell>
          <cell r="U180"/>
          <cell r="V180" t="str">
            <v>ERSP</v>
          </cell>
          <cell r="W180">
            <v>45573.25</v>
          </cell>
        </row>
        <row r="181">
          <cell r="A181" t="str">
            <v>FUMPRESC</v>
          </cell>
          <cell r="B181" t="str">
            <v>86.950.391/0001-20</v>
          </cell>
          <cell r="C181" t="str">
            <v>NORMAL - EM FUNCIONAMENTO</v>
          </cell>
          <cell r="D181" t="str">
            <v>NORMAL</v>
          </cell>
          <cell r="E181" t="str">
            <v>LC 108 / LC 109</v>
          </cell>
          <cell r="F181" t="str">
            <v>Pública Estadual</v>
          </cell>
          <cell r="G181" t="str">
            <v>Público</v>
          </cell>
          <cell r="H181" t="str">
            <v>Não</v>
          </cell>
          <cell r="I181">
            <v>440000040151993</v>
          </cell>
          <cell r="J181">
            <v>34318</v>
          </cell>
          <cell r="K181">
            <v>1993</v>
          </cell>
          <cell r="L181" t="str">
            <v>dezembro</v>
          </cell>
          <cell r="M181">
            <v>34463</v>
          </cell>
          <cell r="N181"/>
          <cell r="O181">
            <v>3</v>
          </cell>
          <cell r="P181">
            <v>3</v>
          </cell>
          <cell r="Q181" t="str">
            <v>RUA ADOLFO MELO, 38</v>
          </cell>
          <cell r="R181" t="str">
            <v>88.015-090</v>
          </cell>
          <cell r="S181" t="str">
            <v>FLORIANOPOLIS</v>
          </cell>
          <cell r="T181" t="str">
            <v>SC</v>
          </cell>
          <cell r="U181" t="str">
            <v>WWW.FUMPRESC.COM.BR</v>
          </cell>
          <cell r="V181" t="str">
            <v>ERRS</v>
          </cell>
          <cell r="W181">
            <v>45573.25</v>
          </cell>
        </row>
        <row r="182">
          <cell r="A182" t="str">
            <v>FUNASA</v>
          </cell>
          <cell r="B182" t="str">
            <v>11.888.955/0001-43</v>
          </cell>
          <cell r="C182" t="str">
            <v>ENCERRADA - POR INCORPORAÇÃO</v>
          </cell>
          <cell r="D182" t="str">
            <v>ENCERRADA</v>
          </cell>
          <cell r="E182" t="str">
            <v>LC 109</v>
          </cell>
          <cell r="F182" t="str">
            <v>Privada</v>
          </cell>
          <cell r="G182" t="str">
            <v>Privado</v>
          </cell>
          <cell r="H182" t="str">
            <v>Não</v>
          </cell>
          <cell r="I182">
            <v>300000052971986</v>
          </cell>
          <cell r="J182">
            <v>31833</v>
          </cell>
          <cell r="K182">
            <v>1987</v>
          </cell>
          <cell r="L182" t="str">
            <v>fevereiro</v>
          </cell>
          <cell r="M182">
            <v>31833</v>
          </cell>
          <cell r="N182">
            <v>43654</v>
          </cell>
          <cell r="O182">
            <v>0</v>
          </cell>
          <cell r="P182">
            <v>0</v>
          </cell>
          <cell r="Q182" t="str">
            <v>AV EPITACIO PESSOA 1250 ED CONCORDE   SL. 303</v>
          </cell>
          <cell r="R182" t="str">
            <v>58.039-000</v>
          </cell>
          <cell r="S182" t="str">
            <v>JOAO PESSOA</v>
          </cell>
          <cell r="T182" t="str">
            <v>PB</v>
          </cell>
          <cell r="U182" t="str">
            <v>www.funasaseg.com.br</v>
          </cell>
          <cell r="V182" t="str">
            <v>ERPE</v>
          </cell>
          <cell r="W182">
            <v>45573.25</v>
          </cell>
        </row>
        <row r="183">
          <cell r="A183" t="str">
            <v>FUNBEP</v>
          </cell>
          <cell r="B183" t="str">
            <v>76.629.252/0001-46</v>
          </cell>
          <cell r="C183" t="str">
            <v>NORMAL - EM FUNCIONAMENTO</v>
          </cell>
          <cell r="D183" t="str">
            <v>NORMAL</v>
          </cell>
          <cell r="E183" t="str">
            <v>LC 109</v>
          </cell>
          <cell r="F183" t="str">
            <v>Privada</v>
          </cell>
          <cell r="G183" t="str">
            <v>Privado</v>
          </cell>
          <cell r="H183" t="str">
            <v>Não</v>
          </cell>
          <cell r="I183">
            <v>3018401979</v>
          </cell>
          <cell r="J183">
            <v>30161</v>
          </cell>
          <cell r="K183">
            <v>1982</v>
          </cell>
          <cell r="L183" t="str">
            <v>julho</v>
          </cell>
          <cell r="M183">
            <v>30161</v>
          </cell>
          <cell r="N183"/>
          <cell r="O183">
            <v>2</v>
          </cell>
          <cell r="P183">
            <v>7</v>
          </cell>
          <cell r="Q183" t="str">
            <v>ALAMEDA DR. CARLOS DE CARVALHO</v>
          </cell>
          <cell r="R183" t="str">
            <v>80.410-180</v>
          </cell>
          <cell r="S183" t="str">
            <v>CURITIBA</v>
          </cell>
          <cell r="T183" t="str">
            <v>PR</v>
          </cell>
          <cell r="U183" t="str">
            <v>WWW.FUNBEP.COM.BR</v>
          </cell>
          <cell r="V183" t="str">
            <v>ERRS</v>
          </cell>
          <cell r="W183">
            <v>45573.25</v>
          </cell>
        </row>
        <row r="184">
          <cell r="A184" t="str">
            <v>FUNCASAL</v>
          </cell>
          <cell r="B184" t="str">
            <v>24.479.123/0001-15</v>
          </cell>
          <cell r="C184" t="str">
            <v>NORMAL - EM FUNCIONAMENTO</v>
          </cell>
          <cell r="D184" t="str">
            <v>NORMAL</v>
          </cell>
          <cell r="E184" t="str">
            <v>LC 108 / LC 109</v>
          </cell>
          <cell r="F184" t="str">
            <v>Pública Estadual</v>
          </cell>
          <cell r="G184" t="str">
            <v>Público</v>
          </cell>
          <cell r="H184" t="str">
            <v>Não</v>
          </cell>
          <cell r="I184">
            <v>3.0000000082198824E+16</v>
          </cell>
          <cell r="J184">
            <v>32352</v>
          </cell>
          <cell r="K184">
            <v>1988</v>
          </cell>
          <cell r="L184" t="str">
            <v>julho</v>
          </cell>
          <cell r="M184">
            <v>32871</v>
          </cell>
          <cell r="N184"/>
          <cell r="O184">
            <v>1</v>
          </cell>
          <cell r="P184">
            <v>2</v>
          </cell>
          <cell r="Q184" t="str">
            <v>RUA DR. JOSE CASTRO DE AZEVEDO 252</v>
          </cell>
          <cell r="R184" t="str">
            <v>57.052-240</v>
          </cell>
          <cell r="S184" t="str">
            <v>MACEIO</v>
          </cell>
          <cell r="T184" t="str">
            <v>AL</v>
          </cell>
          <cell r="U184" t="str">
            <v>WWW.FUNCASAL.COM.BR</v>
          </cell>
          <cell r="V184" t="str">
            <v>ERPE</v>
          </cell>
          <cell r="W184">
            <v>45573.25</v>
          </cell>
        </row>
        <row r="185">
          <cell r="A185" t="str">
            <v>FUNCEF</v>
          </cell>
          <cell r="B185" t="str">
            <v>00.436.923/0001-90</v>
          </cell>
          <cell r="C185" t="str">
            <v>NORMAL - EM FUNCIONAMENTO</v>
          </cell>
          <cell r="D185" t="str">
            <v>NORMAL</v>
          </cell>
          <cell r="E185" t="str">
            <v>LC 108 / LC 109</v>
          </cell>
          <cell r="F185" t="str">
            <v>Pública Federal</v>
          </cell>
          <cell r="G185" t="str">
            <v>Público</v>
          </cell>
          <cell r="H185" t="str">
            <v>Não</v>
          </cell>
          <cell r="I185">
            <v>3018371979</v>
          </cell>
          <cell r="J185">
            <v>29017</v>
          </cell>
          <cell r="K185">
            <v>1979</v>
          </cell>
          <cell r="L185" t="str">
            <v>junho</v>
          </cell>
          <cell r="M185">
            <v>28338</v>
          </cell>
          <cell r="N185"/>
          <cell r="O185">
            <v>3</v>
          </cell>
          <cell r="P185">
            <v>2</v>
          </cell>
          <cell r="Q185" t="str">
            <v>ST SCN QUADRA 02 BLOCO A 12 E 13 ANDAR S/N EDIF  CORPOR</v>
          </cell>
          <cell r="R185" t="str">
            <v>70.712-900</v>
          </cell>
          <cell r="S185" t="str">
            <v>BRASILIA</v>
          </cell>
          <cell r="T185" t="str">
            <v>DF</v>
          </cell>
          <cell r="U185" t="str">
            <v>WWW.FUNCEF.COM.BR</v>
          </cell>
          <cell r="V185" t="str">
            <v>ERDF</v>
          </cell>
          <cell r="W185">
            <v>45573.25</v>
          </cell>
        </row>
        <row r="186">
          <cell r="A186" t="str">
            <v>FUNCESP</v>
          </cell>
          <cell r="B186" t="str">
            <v>62.465.117/0001-06</v>
          </cell>
          <cell r="C186" t="str">
            <v>NORMAL - EM FUNCIONAMENTO</v>
          </cell>
          <cell r="D186" t="str">
            <v>NORMAL</v>
          </cell>
          <cell r="E186" t="str">
            <v>LC 109</v>
          </cell>
          <cell r="F186" t="str">
            <v>Privada</v>
          </cell>
          <cell r="G186" t="str">
            <v>Privado</v>
          </cell>
          <cell r="H186" t="str">
            <v>Não</v>
          </cell>
          <cell r="I186">
            <v>301816197900</v>
          </cell>
          <cell r="J186">
            <v>29126</v>
          </cell>
          <cell r="K186">
            <v>1979</v>
          </cell>
          <cell r="L186" t="str">
            <v>setembro</v>
          </cell>
          <cell r="M186">
            <v>29166</v>
          </cell>
          <cell r="N186"/>
          <cell r="O186">
            <v>26</v>
          </cell>
          <cell r="P186">
            <v>24</v>
          </cell>
          <cell r="Q186" t="str">
            <v>AL SANTOS 2477</v>
          </cell>
          <cell r="R186" t="str">
            <v>01.419-002</v>
          </cell>
          <cell r="S186" t="str">
            <v>SAO PAULO</v>
          </cell>
          <cell r="T186" t="str">
            <v>SP</v>
          </cell>
          <cell r="U186" t="str">
            <v>WWW.VIVEST.COM.BR</v>
          </cell>
          <cell r="V186" t="str">
            <v>ERSP</v>
          </cell>
          <cell r="W186">
            <v>45573.25</v>
          </cell>
        </row>
        <row r="187">
          <cell r="A187" t="str">
            <v>FUND. BRASILSAT</v>
          </cell>
          <cell r="B187" t="str">
            <v>02.181.875/0001-62</v>
          </cell>
          <cell r="C187" t="str">
            <v>NORMAL - EM FUNCIONAMENTO</v>
          </cell>
          <cell r="D187" t="str">
            <v>NORMAL</v>
          </cell>
          <cell r="E187" t="str">
            <v>LC 109</v>
          </cell>
          <cell r="F187" t="str">
            <v>Privada</v>
          </cell>
          <cell r="G187" t="str">
            <v>Privado</v>
          </cell>
          <cell r="H187" t="str">
            <v>Não</v>
          </cell>
          <cell r="I187">
            <v>440000023949711</v>
          </cell>
          <cell r="J187">
            <v>35565</v>
          </cell>
          <cell r="K187">
            <v>1997</v>
          </cell>
          <cell r="L187" t="str">
            <v>maio</v>
          </cell>
          <cell r="M187">
            <v>35566</v>
          </cell>
          <cell r="N187"/>
          <cell r="O187">
            <v>1</v>
          </cell>
          <cell r="P187">
            <v>2</v>
          </cell>
          <cell r="Q187" t="str">
            <v>RUA GUILHERME WEIGERT 1.955</v>
          </cell>
          <cell r="R187" t="str">
            <v>82.720-000</v>
          </cell>
          <cell r="S187" t="str">
            <v>CURITIBA</v>
          </cell>
          <cell r="T187" t="str">
            <v>PR</v>
          </cell>
          <cell r="U187" t="str">
            <v>WWW.BRASILSAT.COM.BR</v>
          </cell>
          <cell r="V187" t="str">
            <v>ERRS</v>
          </cell>
          <cell r="W187">
            <v>45573.25</v>
          </cell>
        </row>
        <row r="188">
          <cell r="A188" t="str">
            <v>FUNDAÇÃO 14 PP</v>
          </cell>
          <cell r="B188" t="str">
            <v>07.170.649/0001-08</v>
          </cell>
          <cell r="C188" t="str">
            <v>ENCERRADA - POR INICIATIVA DA EFPC</v>
          </cell>
          <cell r="D188" t="str">
            <v>ENCERRADA</v>
          </cell>
          <cell r="E188" t="str">
            <v>LC 109</v>
          </cell>
          <cell r="F188" t="str">
            <v>Privada</v>
          </cell>
          <cell r="G188" t="str">
            <v>Privado</v>
          </cell>
          <cell r="H188" t="str">
            <v>Não</v>
          </cell>
          <cell r="I188">
            <v>4.4000001607200416E+16</v>
          </cell>
          <cell r="J188">
            <v>38267</v>
          </cell>
          <cell r="K188">
            <v>2004</v>
          </cell>
          <cell r="L188" t="str">
            <v>outubro</v>
          </cell>
          <cell r="M188">
            <v>38341</v>
          </cell>
          <cell r="N188">
            <v>40274</v>
          </cell>
          <cell r="O188">
            <v>0</v>
          </cell>
          <cell r="P188">
            <v>0</v>
          </cell>
          <cell r="Q188" t="str">
            <v>RUA LAURO MULLER, Nº 116, SALA 2901, 2902, 2903, 2907 E 2908 - PARTE</v>
          </cell>
          <cell r="R188" t="str">
            <v>22.290-160</v>
          </cell>
          <cell r="S188" t="str">
            <v>RIO DE JANEIRO</v>
          </cell>
          <cell r="T188" t="str">
            <v>RJ</v>
          </cell>
          <cell r="U188" t="str">
            <v>www.fundacaoatlantico.com.br</v>
          </cell>
          <cell r="V188" t="str">
            <v>ERRJ</v>
          </cell>
          <cell r="W188">
            <v>45573.25</v>
          </cell>
        </row>
        <row r="189">
          <cell r="A189" t="str">
            <v>FUNDACAO COPEL</v>
          </cell>
          <cell r="B189" t="str">
            <v>75.054.940/0001-62</v>
          </cell>
          <cell r="C189" t="str">
            <v>NORMAL - EM FUNCIONAMENTO</v>
          </cell>
          <cell r="D189" t="str">
            <v>NORMAL</v>
          </cell>
          <cell r="E189" t="str">
            <v>LC 109</v>
          </cell>
          <cell r="F189" t="str">
            <v>Privada</v>
          </cell>
          <cell r="G189" t="str">
            <v>Privado</v>
          </cell>
          <cell r="H189" t="str">
            <v>Não</v>
          </cell>
          <cell r="I189">
            <v>3017291979</v>
          </cell>
          <cell r="J189">
            <v>29010</v>
          </cell>
          <cell r="K189">
            <v>1979</v>
          </cell>
          <cell r="L189" t="str">
            <v>junho</v>
          </cell>
          <cell r="M189">
            <v>26268</v>
          </cell>
          <cell r="N189"/>
          <cell r="O189">
            <v>6</v>
          </cell>
          <cell r="P189">
            <v>14</v>
          </cell>
          <cell r="Q189" t="str">
            <v>RUA TREZE DE MAIO 616</v>
          </cell>
          <cell r="R189" t="str">
            <v>80.510-030</v>
          </cell>
          <cell r="S189" t="str">
            <v>CURITIBA</v>
          </cell>
          <cell r="T189" t="str">
            <v>PR</v>
          </cell>
          <cell r="U189" t="str">
            <v>FCOPEL.ORG.BR</v>
          </cell>
          <cell r="V189" t="str">
            <v>ERRS</v>
          </cell>
          <cell r="W189">
            <v>45573.25</v>
          </cell>
        </row>
        <row r="190">
          <cell r="A190" t="str">
            <v>FUNDACAO CORSAN</v>
          </cell>
          <cell r="B190" t="str">
            <v>89.176.911/0001-88</v>
          </cell>
          <cell r="C190" t="str">
            <v>NORMAL - EM FUNCIONAMENTO</v>
          </cell>
          <cell r="D190" t="str">
            <v>NORMAL</v>
          </cell>
          <cell r="E190" t="str">
            <v>LC 109</v>
          </cell>
          <cell r="F190" t="str">
            <v>Privada</v>
          </cell>
          <cell r="G190" t="str">
            <v>Privado</v>
          </cell>
          <cell r="H190" t="str">
            <v>Não</v>
          </cell>
          <cell r="I190">
            <v>3018191979</v>
          </cell>
          <cell r="J190">
            <v>29187</v>
          </cell>
          <cell r="K190">
            <v>1979</v>
          </cell>
          <cell r="L190" t="str">
            <v>novembro</v>
          </cell>
          <cell r="M190">
            <v>29221</v>
          </cell>
          <cell r="N190"/>
          <cell r="O190">
            <v>1</v>
          </cell>
          <cell r="P190">
            <v>2</v>
          </cell>
          <cell r="Q190" t="str">
            <v>AVENIDA JULIO DE CASTILHOS, 51 - 4º ANDAR</v>
          </cell>
          <cell r="R190" t="str">
            <v>90.030-131</v>
          </cell>
          <cell r="S190" t="str">
            <v>PORTO ALEGRE</v>
          </cell>
          <cell r="T190" t="str">
            <v>RS</v>
          </cell>
          <cell r="U190" t="str">
            <v>WWW.FUNCORSAN.COM.BR</v>
          </cell>
          <cell r="V190" t="str">
            <v>ERRS</v>
          </cell>
          <cell r="W190">
            <v>45573.25</v>
          </cell>
        </row>
        <row r="191">
          <cell r="A191" t="str">
            <v>FUNDAÇÃO LIBERTAS</v>
          </cell>
          <cell r="B191" t="str">
            <v>20.119.509/0001-65</v>
          </cell>
          <cell r="C191" t="str">
            <v>NORMAL - EM FUNCIONAMENTO</v>
          </cell>
          <cell r="D191" t="str">
            <v>NORMAL</v>
          </cell>
          <cell r="E191" t="str">
            <v>LC 108 / LC 109</v>
          </cell>
          <cell r="F191" t="str">
            <v>Pública Estadual</v>
          </cell>
          <cell r="G191" t="str">
            <v>Público</v>
          </cell>
          <cell r="H191" t="str">
            <v>Não</v>
          </cell>
          <cell r="I191">
            <v>3018801979</v>
          </cell>
          <cell r="J191">
            <v>29126</v>
          </cell>
          <cell r="K191">
            <v>1979</v>
          </cell>
          <cell r="L191" t="str">
            <v>setembro</v>
          </cell>
          <cell r="M191">
            <v>29186</v>
          </cell>
          <cell r="N191"/>
          <cell r="O191">
            <v>18</v>
          </cell>
          <cell r="P191">
            <v>19</v>
          </cell>
          <cell r="Q191" t="str">
            <v>AV ALVARES CABRAL,200 - 8º ANDAR</v>
          </cell>
          <cell r="R191" t="str">
            <v>30.170-000</v>
          </cell>
          <cell r="S191" t="str">
            <v>BELO HORIZONTE</v>
          </cell>
          <cell r="T191" t="str">
            <v>MG</v>
          </cell>
          <cell r="U191" t="str">
            <v>WWW.FUNDACAOLIBERTAS.COM.BR</v>
          </cell>
          <cell r="V191" t="str">
            <v>ERMG</v>
          </cell>
          <cell r="W191">
            <v>45573.25</v>
          </cell>
        </row>
        <row r="192">
          <cell r="A192" t="str">
            <v>FUNDAMBRAS</v>
          </cell>
          <cell r="B192" t="str">
            <v>44.748.564/0001-82</v>
          </cell>
          <cell r="C192" t="str">
            <v>NORMAL - EM FUNCIONAMENTO</v>
          </cell>
          <cell r="D192" t="str">
            <v>NORMAL</v>
          </cell>
          <cell r="E192" t="str">
            <v>LC 109</v>
          </cell>
          <cell r="F192" t="str">
            <v>Privada</v>
          </cell>
          <cell r="G192" t="str">
            <v>Privado</v>
          </cell>
          <cell r="H192" t="str">
            <v>Não</v>
          </cell>
          <cell r="I192">
            <v>132041980</v>
          </cell>
          <cell r="J192">
            <v>29453</v>
          </cell>
          <cell r="K192">
            <v>1980</v>
          </cell>
          <cell r="L192" t="str">
            <v>agosto</v>
          </cell>
          <cell r="M192">
            <v>29486</v>
          </cell>
          <cell r="N192"/>
          <cell r="O192">
            <v>2</v>
          </cell>
          <cell r="P192">
            <v>10</v>
          </cell>
          <cell r="Q192" t="str">
            <v>RUA MARIA LUIZA SANTIAGO, 200</v>
          </cell>
          <cell r="R192" t="str">
            <v>30.140-120</v>
          </cell>
          <cell r="S192" t="str">
            <v>BELO HORIZONTE</v>
          </cell>
          <cell r="T192" t="str">
            <v>MG</v>
          </cell>
          <cell r="U192" t="str">
            <v>WWW.FUNDAMBRAS.COM.BR</v>
          </cell>
          <cell r="V192" t="str">
            <v>ERMG</v>
          </cell>
          <cell r="W192">
            <v>45573.25</v>
          </cell>
        </row>
        <row r="193">
          <cell r="A193" t="str">
            <v>FUNDIAGUA</v>
          </cell>
          <cell r="B193" t="str">
            <v>73.983.876/0001-79</v>
          </cell>
          <cell r="C193" t="str">
            <v>NORMAL - EM FUNCIONAMENTO</v>
          </cell>
          <cell r="D193" t="str">
            <v>NORMAL</v>
          </cell>
          <cell r="E193" t="str">
            <v>LC 108 / LC 109</v>
          </cell>
          <cell r="F193" t="str">
            <v>Pública Estadual</v>
          </cell>
          <cell r="G193" t="str">
            <v>Público</v>
          </cell>
          <cell r="H193" t="str">
            <v>Não</v>
          </cell>
          <cell r="I193">
            <v>440000036301993</v>
          </cell>
          <cell r="J193">
            <v>34323</v>
          </cell>
          <cell r="K193">
            <v>1993</v>
          </cell>
          <cell r="L193" t="str">
            <v>dezembro</v>
          </cell>
          <cell r="M193">
            <v>34425</v>
          </cell>
          <cell r="N193"/>
          <cell r="O193">
            <v>4</v>
          </cell>
          <cell r="P193">
            <v>3</v>
          </cell>
          <cell r="Q193" t="str">
            <v>SCN QUADRA 4 BLOCO B SALA 1104 CENTRO EMPRESARIAL VARIG</v>
          </cell>
          <cell r="R193" t="str">
            <v>70.714-900</v>
          </cell>
          <cell r="S193" t="str">
            <v>BRASILIA</v>
          </cell>
          <cell r="T193" t="str">
            <v>DF</v>
          </cell>
          <cell r="U193" t="str">
            <v>www.fundiagua.com.br</v>
          </cell>
          <cell r="V193" t="str">
            <v>ERDF</v>
          </cell>
          <cell r="W193">
            <v>45573.25</v>
          </cell>
        </row>
        <row r="194">
          <cell r="A194" t="str">
            <v>FUNEPP</v>
          </cell>
          <cell r="B194" t="str">
            <v>54.368.402/0001-72</v>
          </cell>
          <cell r="C194" t="str">
            <v>NORMAL - EM FUNCIONAMENTO</v>
          </cell>
          <cell r="D194" t="str">
            <v>NORMAL</v>
          </cell>
          <cell r="E194" t="str">
            <v>LC 109</v>
          </cell>
          <cell r="F194" t="str">
            <v>Privada</v>
          </cell>
          <cell r="G194" t="str">
            <v>Privado</v>
          </cell>
          <cell r="H194" t="str">
            <v>Não</v>
          </cell>
          <cell r="I194">
            <v>300000015911984</v>
          </cell>
          <cell r="J194">
            <v>31077</v>
          </cell>
          <cell r="K194">
            <v>1985</v>
          </cell>
          <cell r="L194" t="str">
            <v>janeiro</v>
          </cell>
          <cell r="M194">
            <v>31199</v>
          </cell>
          <cell r="N194"/>
          <cell r="O194">
            <v>3</v>
          </cell>
          <cell r="P194">
            <v>12</v>
          </cell>
          <cell r="Q194" t="str">
            <v>RUA DR. RUBENS GOMES BUENO, 691</v>
          </cell>
          <cell r="R194" t="str">
            <v>04.730-000</v>
          </cell>
          <cell r="S194" t="str">
            <v>SAO PAULO</v>
          </cell>
          <cell r="T194" t="str">
            <v>SP</v>
          </cell>
          <cell r="U194" t="str">
            <v>www.funepp.com.br</v>
          </cell>
          <cell r="V194" t="str">
            <v>ERSP</v>
          </cell>
          <cell r="W194">
            <v>45573.25</v>
          </cell>
        </row>
        <row r="195">
          <cell r="A195" t="str">
            <v>FUNGRAPA</v>
          </cell>
          <cell r="B195" t="str">
            <v>04.358.362/0001-00</v>
          </cell>
          <cell r="C195" t="str">
            <v>ENCERRADA - POR CANCELAMENTO</v>
          </cell>
          <cell r="D195" t="str">
            <v>ENCERRADA</v>
          </cell>
          <cell r="E195" t="str">
            <v>LC 109</v>
          </cell>
          <cell r="F195" t="str">
            <v>Privada</v>
          </cell>
          <cell r="G195" t="str">
            <v>Privado</v>
          </cell>
          <cell r="H195" t="str">
            <v>Não</v>
          </cell>
          <cell r="I195">
            <v>5443</v>
          </cell>
          <cell r="J195">
            <v>30125</v>
          </cell>
          <cell r="K195">
            <v>1982</v>
          </cell>
          <cell r="L195" t="str">
            <v>junho</v>
          </cell>
          <cell r="M195">
            <v>30163</v>
          </cell>
          <cell r="N195">
            <v>37958</v>
          </cell>
          <cell r="O195">
            <v>0</v>
          </cell>
          <cell r="P195">
            <v>0</v>
          </cell>
          <cell r="Q195"/>
          <cell r="R195"/>
          <cell r="S195" t="str">
            <v>BELEM</v>
          </cell>
          <cell r="T195" t="str">
            <v>PA</v>
          </cell>
          <cell r="U195"/>
          <cell r="V195" t="str">
            <v>ERMG</v>
          </cell>
          <cell r="W195">
            <v>45573.25</v>
          </cell>
        </row>
        <row r="196">
          <cell r="A196" t="str">
            <v>FUNPADEPAR</v>
          </cell>
          <cell r="B196" t="str">
            <v>00.634.690/0001-30</v>
          </cell>
          <cell r="C196" t="str">
            <v>SEM ATIVIDADES - COM PENDÊNCIAS PARA CANCELAMENTO</v>
          </cell>
          <cell r="D196" t="str">
            <v>SEM ATIVIDADES</v>
          </cell>
          <cell r="E196" t="str">
            <v>LC 109</v>
          </cell>
          <cell r="F196" t="str">
            <v>Privada</v>
          </cell>
          <cell r="G196" t="str">
            <v>Privado</v>
          </cell>
          <cell r="H196" t="str">
            <v>Não</v>
          </cell>
          <cell r="I196">
            <v>440000009241998</v>
          </cell>
          <cell r="J196">
            <v>35866</v>
          </cell>
          <cell r="K196">
            <v>1998</v>
          </cell>
          <cell r="L196" t="str">
            <v>março</v>
          </cell>
          <cell r="M196">
            <v>36008</v>
          </cell>
          <cell r="N196"/>
          <cell r="O196">
            <v>0</v>
          </cell>
          <cell r="P196">
            <v>0</v>
          </cell>
          <cell r="Q196" t="str">
            <v>RUA MIRANTE TAMANDARÉ, Nº 364</v>
          </cell>
          <cell r="R196" t="str">
            <v>80.045-110</v>
          </cell>
          <cell r="S196" t="str">
            <v>CURITIBA</v>
          </cell>
          <cell r="T196" t="str">
            <v>PR</v>
          </cell>
          <cell r="U196" t="str">
            <v>WWW.FUNPADEPAR.COM.BR</v>
          </cell>
          <cell r="V196" t="str">
            <v>ERRS</v>
          </cell>
          <cell r="W196">
            <v>45573.25</v>
          </cell>
        </row>
        <row r="197">
          <cell r="A197" t="str">
            <v>FUNPRESP-EXE</v>
          </cell>
          <cell r="B197" t="str">
            <v>17.312.597/0001-02</v>
          </cell>
          <cell r="C197" t="str">
            <v>NORMAL - EM FUNCIONAMENTO</v>
          </cell>
          <cell r="D197" t="str">
            <v>NORMAL</v>
          </cell>
          <cell r="E197" t="str">
            <v>LC 108 / LC 109</v>
          </cell>
          <cell r="F197" t="str">
            <v>Pública Federal</v>
          </cell>
          <cell r="G197" t="str">
            <v>Público</v>
          </cell>
          <cell r="H197" t="str">
            <v>Não</v>
          </cell>
          <cell r="I197">
            <v>4.4011000530201248E+16</v>
          </cell>
          <cell r="J197">
            <v>41204</v>
          </cell>
          <cell r="K197">
            <v>2012</v>
          </cell>
          <cell r="L197" t="str">
            <v>outubro</v>
          </cell>
          <cell r="M197">
            <v>41323</v>
          </cell>
          <cell r="N197"/>
          <cell r="O197">
            <v>2</v>
          </cell>
          <cell r="P197">
            <v>205</v>
          </cell>
          <cell r="Q197" t="str">
            <v>SCN, QUADRA2, BLOCO A, EDIFÍCIO CORPORATE FINANCIAL CENTER, 2º ANDAR, SALA 203</v>
          </cell>
          <cell r="R197" t="str">
            <v>70.712-900</v>
          </cell>
          <cell r="S197" t="str">
            <v>BRASILIA</v>
          </cell>
          <cell r="T197" t="str">
            <v>DF</v>
          </cell>
          <cell r="U197" t="str">
            <v>HTTP://WWW.FUNPRESP.COM.BR/PORTAL/</v>
          </cell>
          <cell r="V197" t="str">
            <v>ERDF</v>
          </cell>
          <cell r="W197">
            <v>45573.25</v>
          </cell>
        </row>
        <row r="198">
          <cell r="A198" t="str">
            <v>FUNPRESP-JUD</v>
          </cell>
          <cell r="B198" t="str">
            <v>18.465.825/0001-47</v>
          </cell>
          <cell r="C198" t="str">
            <v>NORMAL - EM FUNCIONAMENTO</v>
          </cell>
          <cell r="D198" t="str">
            <v>NORMAL</v>
          </cell>
          <cell r="E198" t="str">
            <v>LC 108 / LC 109</v>
          </cell>
          <cell r="F198" t="str">
            <v>Pública Federal</v>
          </cell>
          <cell r="G198" t="str">
            <v>Público</v>
          </cell>
          <cell r="H198" t="str">
            <v>Não</v>
          </cell>
          <cell r="I198">
            <v>4.4011000011201368E+16</v>
          </cell>
          <cell r="J198">
            <v>41320</v>
          </cell>
          <cell r="K198">
            <v>2013</v>
          </cell>
          <cell r="L198" t="str">
            <v>fevereiro</v>
          </cell>
          <cell r="M198">
            <v>41561</v>
          </cell>
          <cell r="N198"/>
          <cell r="O198">
            <v>1</v>
          </cell>
          <cell r="P198">
            <v>99</v>
          </cell>
          <cell r="Q198" t="str">
            <v>SETOR COMERCIAL NORTE, QUADRA 4, ED. VARIG - SALA 803, OITAVO PAVIMENTO, TORRE SUL, BLOCO B</v>
          </cell>
          <cell r="R198" t="str">
            <v>70.714-020</v>
          </cell>
          <cell r="S198" t="str">
            <v>BRASILIA</v>
          </cell>
          <cell r="T198" t="str">
            <v>DF</v>
          </cell>
          <cell r="U198" t="str">
            <v>WWW.FUNPRESPJUD.COM.BR</v>
          </cell>
          <cell r="V198" t="str">
            <v>ERDF</v>
          </cell>
          <cell r="W198">
            <v>45573.25</v>
          </cell>
        </row>
        <row r="199">
          <cell r="A199" t="str">
            <v>FUNREDE</v>
          </cell>
          <cell r="B199" t="str">
            <v>56.270.010/0001-00</v>
          </cell>
          <cell r="C199" t="str">
            <v>ENCERRADA - POR CANCELAMENTO</v>
          </cell>
          <cell r="D199" t="str">
            <v>ENCERRADA</v>
          </cell>
          <cell r="E199" t="str">
            <v>LC 109</v>
          </cell>
          <cell r="F199" t="str">
            <v>Privada</v>
          </cell>
          <cell r="G199" t="str">
            <v>Privado</v>
          </cell>
          <cell r="H199" t="str">
            <v>Não</v>
          </cell>
          <cell r="I199">
            <v>36111985</v>
          </cell>
          <cell r="J199">
            <v>31590</v>
          </cell>
          <cell r="K199">
            <v>1986</v>
          </cell>
          <cell r="L199" t="str">
            <v>junho</v>
          </cell>
          <cell r="M199">
            <v>31642</v>
          </cell>
          <cell r="N199">
            <v>37958</v>
          </cell>
          <cell r="O199">
            <v>0</v>
          </cell>
          <cell r="P199">
            <v>0</v>
          </cell>
          <cell r="Q199"/>
          <cell r="R199"/>
          <cell r="S199" t="str">
            <v>SAO PAULO</v>
          </cell>
          <cell r="T199" t="str">
            <v>SP</v>
          </cell>
          <cell r="U199"/>
          <cell r="V199" t="str">
            <v>ERSP</v>
          </cell>
          <cell r="W199">
            <v>45573.25</v>
          </cell>
        </row>
        <row r="200">
          <cell r="A200" t="str">
            <v>FUNSEJEM</v>
          </cell>
          <cell r="B200" t="str">
            <v>74.060.534/0001-40</v>
          </cell>
          <cell r="C200" t="str">
            <v>NORMAL - EM FUNCIONAMENTO</v>
          </cell>
          <cell r="D200" t="str">
            <v>NORMAL</v>
          </cell>
          <cell r="E200" t="str">
            <v>LC 109</v>
          </cell>
          <cell r="F200" t="str">
            <v>Privada</v>
          </cell>
          <cell r="G200" t="str">
            <v>Privado</v>
          </cell>
          <cell r="H200" t="str">
            <v>Não</v>
          </cell>
          <cell r="I200">
            <v>440000045611993</v>
          </cell>
          <cell r="J200">
            <v>34332</v>
          </cell>
          <cell r="K200">
            <v>1993</v>
          </cell>
          <cell r="L200" t="str">
            <v>dezembro</v>
          </cell>
          <cell r="M200">
            <v>34394</v>
          </cell>
          <cell r="N200"/>
          <cell r="O200">
            <v>2</v>
          </cell>
          <cell r="P200">
            <v>26</v>
          </cell>
          <cell r="Q200" t="str">
            <v>AV. JABAQUARA, 1909 - 2º ANDAR</v>
          </cell>
          <cell r="R200" t="str">
            <v>04.045-003</v>
          </cell>
          <cell r="S200" t="str">
            <v>SAO PAULO</v>
          </cell>
          <cell r="T200" t="str">
            <v>SP</v>
          </cell>
          <cell r="U200" t="str">
            <v>WWW.FUNSEJEM.ORG.BR</v>
          </cell>
          <cell r="V200" t="str">
            <v>ERSP</v>
          </cell>
          <cell r="W200">
            <v>45573.25</v>
          </cell>
        </row>
        <row r="201">
          <cell r="A201" t="str">
            <v>FUNSSEST</v>
          </cell>
          <cell r="B201" t="str">
            <v>31.787.625/0001-79</v>
          </cell>
          <cell r="C201" t="str">
            <v>NORMAL - EM FUNCIONAMENTO</v>
          </cell>
          <cell r="D201" t="str">
            <v>NORMAL</v>
          </cell>
          <cell r="E201" t="str">
            <v>LC 109</v>
          </cell>
          <cell r="F201" t="str">
            <v>Privada</v>
          </cell>
          <cell r="G201" t="str">
            <v>Privado</v>
          </cell>
          <cell r="H201" t="str">
            <v>Não</v>
          </cell>
          <cell r="I201">
            <v>300000073461987</v>
          </cell>
          <cell r="J201">
            <v>32297</v>
          </cell>
          <cell r="K201">
            <v>1988</v>
          </cell>
          <cell r="L201" t="str">
            <v>junho</v>
          </cell>
          <cell r="M201">
            <v>32415</v>
          </cell>
          <cell r="N201"/>
          <cell r="O201">
            <v>6</v>
          </cell>
          <cell r="P201">
            <v>6</v>
          </cell>
          <cell r="Q201" t="str">
            <v>AV BRIGADEIRO EDUARDO GOMES</v>
          </cell>
          <cell r="R201" t="str">
            <v>29.160-904</v>
          </cell>
          <cell r="S201" t="str">
            <v>SERRA</v>
          </cell>
          <cell r="T201" t="str">
            <v>ES</v>
          </cell>
          <cell r="U201" t="str">
            <v>WWW.FUNSSEST.COM.BR</v>
          </cell>
          <cell r="V201" t="str">
            <v>ERMG</v>
          </cell>
          <cell r="W201">
            <v>45573.25</v>
          </cell>
        </row>
        <row r="202">
          <cell r="A202" t="str">
            <v>FUNTERRA</v>
          </cell>
          <cell r="B202" t="str">
            <v>00.270.864/0001-23</v>
          </cell>
          <cell r="C202" t="str">
            <v>ENCERRADA - POR INICIATIVA DA EFPC</v>
          </cell>
          <cell r="D202" t="str">
            <v>ENCERRADA</v>
          </cell>
          <cell r="E202" t="str">
            <v>LC 108 / LC 109</v>
          </cell>
          <cell r="F202" t="str">
            <v>Pública Estadual</v>
          </cell>
          <cell r="G202" t="str">
            <v>Público</v>
          </cell>
          <cell r="H202" t="str">
            <v>Não</v>
          </cell>
          <cell r="I202">
            <v>4.4000003777199464E+16</v>
          </cell>
          <cell r="J202">
            <v>34662</v>
          </cell>
          <cell r="K202">
            <v>1994</v>
          </cell>
          <cell r="L202" t="str">
            <v>novembro</v>
          </cell>
          <cell r="M202">
            <v>34813</v>
          </cell>
          <cell r="N202">
            <v>43364</v>
          </cell>
          <cell r="O202">
            <v>0</v>
          </cell>
          <cell r="P202">
            <v>0</v>
          </cell>
          <cell r="Q202" t="str">
            <v>SAM- BLOCO F, EDIFÍCIO SEDE TERRACAP- 1º ANDAR, SALA 111</v>
          </cell>
          <cell r="R202" t="str">
            <v>70.620-000</v>
          </cell>
          <cell r="S202" t="str">
            <v>BRASILIA</v>
          </cell>
          <cell r="T202" t="str">
            <v>DF</v>
          </cell>
          <cell r="U202" t="str">
            <v>www.funterra.com.br</v>
          </cell>
          <cell r="V202" t="str">
            <v>ERDF</v>
          </cell>
          <cell r="W202">
            <v>45573.25</v>
          </cell>
        </row>
        <row r="203">
          <cell r="A203" t="str">
            <v>FUSAN</v>
          </cell>
          <cell r="B203" t="str">
            <v>75.992.438/0001-00</v>
          </cell>
          <cell r="C203" t="str">
            <v>NORMAL - EM FUNCIONAMENTO</v>
          </cell>
          <cell r="D203" t="str">
            <v>NORMAL</v>
          </cell>
          <cell r="E203" t="str">
            <v>LC 108 / LC 109</v>
          </cell>
          <cell r="F203" t="str">
            <v>Pública Estadual</v>
          </cell>
          <cell r="G203" t="str">
            <v>Público</v>
          </cell>
          <cell r="H203" t="str">
            <v>Não</v>
          </cell>
          <cell r="I203">
            <v>242671981</v>
          </cell>
          <cell r="J203">
            <v>30113</v>
          </cell>
          <cell r="K203">
            <v>1982</v>
          </cell>
          <cell r="L203" t="str">
            <v>junho</v>
          </cell>
          <cell r="M203">
            <v>30113</v>
          </cell>
          <cell r="N203"/>
          <cell r="O203">
            <v>4</v>
          </cell>
          <cell r="P203">
            <v>37</v>
          </cell>
          <cell r="Q203" t="str">
            <v>R EMILIANO PERNETA</v>
          </cell>
          <cell r="R203" t="str">
            <v>80.420-080</v>
          </cell>
          <cell r="S203" t="str">
            <v>CURITIBA</v>
          </cell>
          <cell r="T203" t="str">
            <v>PR</v>
          </cell>
          <cell r="U203" t="str">
            <v>WWW.FUNDACAOSANEPAR.COM.BR</v>
          </cell>
          <cell r="V203" t="str">
            <v>ERRS</v>
          </cell>
          <cell r="W203">
            <v>45573.25</v>
          </cell>
        </row>
        <row r="204">
          <cell r="A204" t="str">
            <v>FUSESC</v>
          </cell>
          <cell r="B204" t="str">
            <v>83.564.443/0001-32</v>
          </cell>
          <cell r="C204" t="str">
            <v>NORMAL - EM FUNCIONAMENTO</v>
          </cell>
          <cell r="D204" t="str">
            <v>NORMAL</v>
          </cell>
          <cell r="E204" t="str">
            <v>LC 108 / LC 109</v>
          </cell>
          <cell r="F204" t="str">
            <v>Pública Federal</v>
          </cell>
          <cell r="G204" t="str">
            <v>Público</v>
          </cell>
          <cell r="H204" t="str">
            <v>Não</v>
          </cell>
          <cell r="I204">
            <v>30117811979</v>
          </cell>
          <cell r="J204">
            <v>29126</v>
          </cell>
          <cell r="K204">
            <v>1979</v>
          </cell>
          <cell r="L204" t="str">
            <v>setembro</v>
          </cell>
          <cell r="M204">
            <v>29126</v>
          </cell>
          <cell r="N204"/>
          <cell r="O204">
            <v>3</v>
          </cell>
          <cell r="P204">
            <v>6</v>
          </cell>
          <cell r="Q204" t="str">
            <v>AVENIDA OSMAR CUNHA</v>
          </cell>
          <cell r="R204" t="str">
            <v>88.015-100</v>
          </cell>
          <cell r="S204" t="str">
            <v>FLORIANOPOLIS</v>
          </cell>
          <cell r="T204" t="str">
            <v>SC</v>
          </cell>
          <cell r="U204" t="str">
            <v>WWW.FUSESC.COM.BR</v>
          </cell>
          <cell r="V204" t="str">
            <v>ERRS</v>
          </cell>
          <cell r="W204">
            <v>45573.25</v>
          </cell>
        </row>
        <row r="205">
          <cell r="A205" t="str">
            <v>FUTURA II</v>
          </cell>
          <cell r="B205" t="str">
            <v>12.537.075/0001-95</v>
          </cell>
          <cell r="C205" t="str">
            <v>ENCERRADA - POR INCORPORAÇÃO</v>
          </cell>
          <cell r="D205" t="str">
            <v>ENCERRADA</v>
          </cell>
          <cell r="E205" t="str">
            <v>LC 109</v>
          </cell>
          <cell r="F205" t="str">
            <v>Privada</v>
          </cell>
          <cell r="G205" t="str">
            <v>Privado</v>
          </cell>
          <cell r="H205" t="str">
            <v>Não</v>
          </cell>
          <cell r="I205">
            <v>4.4011000171201064E+16</v>
          </cell>
          <cell r="J205">
            <v>40366</v>
          </cell>
          <cell r="K205">
            <v>2010</v>
          </cell>
          <cell r="L205" t="str">
            <v>julho</v>
          </cell>
          <cell r="M205">
            <v>40725</v>
          </cell>
          <cell r="N205">
            <v>45569</v>
          </cell>
          <cell r="O205">
            <v>0</v>
          </cell>
          <cell r="P205">
            <v>0</v>
          </cell>
          <cell r="Q205" t="str">
            <v>AVENIDA BRIGADEIRO FARIA LIMA, Nº 4100</v>
          </cell>
          <cell r="R205" t="str">
            <v>04.538-132</v>
          </cell>
          <cell r="S205" t="str">
            <v>SAO PAULO</v>
          </cell>
          <cell r="T205" t="str">
            <v>SP</v>
          </cell>
          <cell r="U205" t="str">
            <v>WWW.FUTURAPREV.COM.BR</v>
          </cell>
          <cell r="V205" t="str">
            <v>ERSP</v>
          </cell>
          <cell r="W205">
            <v>45573.25</v>
          </cell>
        </row>
        <row r="206">
          <cell r="A206" t="str">
            <v>FUTURA PREV</v>
          </cell>
          <cell r="B206" t="str">
            <v>27.109.420/0001-67</v>
          </cell>
          <cell r="C206" t="str">
            <v>NORMAL - EM FUNCIONAMENTO</v>
          </cell>
          <cell r="D206" t="str">
            <v>NORMAL</v>
          </cell>
          <cell r="E206" t="str">
            <v>LC 109</v>
          </cell>
          <cell r="F206" t="str">
            <v>Privada</v>
          </cell>
          <cell r="G206" t="str">
            <v>Privado</v>
          </cell>
          <cell r="H206" t="str">
            <v>Não</v>
          </cell>
          <cell r="I206">
            <v>175291980</v>
          </cell>
          <cell r="J206">
            <v>29546</v>
          </cell>
          <cell r="K206">
            <v>1980</v>
          </cell>
          <cell r="L206" t="str">
            <v>novembro</v>
          </cell>
          <cell r="M206">
            <v>29586</v>
          </cell>
          <cell r="N206"/>
          <cell r="O206">
            <v>1</v>
          </cell>
          <cell r="P206">
            <v>1</v>
          </cell>
          <cell r="Q206" t="str">
            <v>AVENIDA BRIGADEIRO FARIA LIMA, Nº 4.100 ¿ 15º ANDAR</v>
          </cell>
          <cell r="R206" t="str">
            <v>04.538-132</v>
          </cell>
          <cell r="S206" t="str">
            <v>SAO PAULO</v>
          </cell>
          <cell r="T206" t="str">
            <v>SP</v>
          </cell>
          <cell r="U206" t="str">
            <v>WWW.PORTALPREV.COM.BR/PSM/FUTURA/DEFAULT.HTM</v>
          </cell>
          <cell r="V206" t="str">
            <v>ERSP</v>
          </cell>
          <cell r="W206">
            <v>45573.25</v>
          </cell>
        </row>
        <row r="207">
          <cell r="A207" t="str">
            <v>GAROTO</v>
          </cell>
          <cell r="B207" t="str">
            <v>36.037.521/0001-60</v>
          </cell>
          <cell r="C207" t="str">
            <v>ENCERRADA - POR INCORPORAÇÃO</v>
          </cell>
          <cell r="D207" t="str">
            <v>ENCERRADA</v>
          </cell>
          <cell r="E207" t="str">
            <v>LC 109</v>
          </cell>
          <cell r="F207" t="str">
            <v>Privada</v>
          </cell>
          <cell r="G207" t="str">
            <v>Privado</v>
          </cell>
          <cell r="H207" t="str">
            <v>Não</v>
          </cell>
          <cell r="I207">
            <v>440000006681993</v>
          </cell>
          <cell r="J207">
            <v>34179</v>
          </cell>
          <cell r="K207">
            <v>1993</v>
          </cell>
          <cell r="L207" t="str">
            <v>julho</v>
          </cell>
          <cell r="M207">
            <v>34694</v>
          </cell>
          <cell r="N207">
            <v>43256</v>
          </cell>
          <cell r="O207">
            <v>0</v>
          </cell>
          <cell r="P207">
            <v>0</v>
          </cell>
          <cell r="Q207" t="str">
            <v>PRACA MEYERFREUND 01</v>
          </cell>
          <cell r="R207" t="str">
            <v>29.122-900</v>
          </cell>
          <cell r="S207" t="str">
            <v>VILA VELHA</v>
          </cell>
          <cell r="T207" t="str">
            <v>ES</v>
          </cell>
          <cell r="U207"/>
          <cell r="V207" t="str">
            <v>ERMG</v>
          </cell>
          <cell r="W207">
            <v>45573.25</v>
          </cell>
        </row>
        <row r="208">
          <cell r="A208" t="str">
            <v>GASIUS</v>
          </cell>
          <cell r="B208" t="str">
            <v>29.364.270/0001-63</v>
          </cell>
          <cell r="C208" t="str">
            <v>NORMAL - EM FUNCIONAMENTO</v>
          </cell>
          <cell r="D208" t="str">
            <v>NORMAL</v>
          </cell>
          <cell r="E208" t="str">
            <v>LC 109</v>
          </cell>
          <cell r="F208" t="str">
            <v>Privada</v>
          </cell>
          <cell r="G208" t="str">
            <v>Privado</v>
          </cell>
          <cell r="H208" t="str">
            <v>Não</v>
          </cell>
          <cell r="I208">
            <v>300000040121986</v>
          </cell>
          <cell r="J208">
            <v>31758</v>
          </cell>
          <cell r="K208">
            <v>1986</v>
          </cell>
          <cell r="L208" t="str">
            <v>dezembro</v>
          </cell>
          <cell r="M208">
            <v>31809</v>
          </cell>
          <cell r="N208"/>
          <cell r="O208">
            <v>1</v>
          </cell>
          <cell r="P208">
            <v>1</v>
          </cell>
          <cell r="Q208" t="str">
            <v>AVENIDA RIO BRANCO</v>
          </cell>
          <cell r="R208" t="str">
            <v>20.040-004</v>
          </cell>
          <cell r="S208" t="str">
            <v>RIO DE JANEIRO</v>
          </cell>
          <cell r="T208" t="str">
            <v>RJ</v>
          </cell>
          <cell r="U208" t="str">
            <v>WWW.GASIUS.COM.BR</v>
          </cell>
          <cell r="V208" t="str">
            <v>ERRJ</v>
          </cell>
          <cell r="W208">
            <v>45573.25</v>
          </cell>
        </row>
        <row r="209">
          <cell r="A209" t="str">
            <v>GEAP AUTOGESTÃO EM SAÚDE</v>
          </cell>
          <cell r="B209" t="str">
            <v>03.658.432/0001-82</v>
          </cell>
          <cell r="C209" t="str">
            <v>ENCERRADA - POR INICIATIVA DA EFPC</v>
          </cell>
          <cell r="D209" t="str">
            <v>ENCERRADA</v>
          </cell>
          <cell r="E209" t="str">
            <v>LC 108 / LC 109</v>
          </cell>
          <cell r="F209" t="str">
            <v>Pública Federal</v>
          </cell>
          <cell r="G209" t="str">
            <v>Público</v>
          </cell>
          <cell r="H209" t="str">
            <v>Não</v>
          </cell>
          <cell r="I209">
            <v>300000036761986</v>
          </cell>
          <cell r="J209">
            <v>32945</v>
          </cell>
          <cell r="K209">
            <v>1990</v>
          </cell>
          <cell r="L209" t="str">
            <v>março</v>
          </cell>
          <cell r="M209">
            <v>32945</v>
          </cell>
          <cell r="N209">
            <v>41547</v>
          </cell>
          <cell r="O209">
            <v>0</v>
          </cell>
          <cell r="P209">
            <v>0</v>
          </cell>
          <cell r="Q209" t="str">
            <v>TERRAÇO SHOPPING  TORRE B  2º, 3º E 4º ANDARES</v>
          </cell>
          <cell r="R209" t="str">
            <v>70.660-900</v>
          </cell>
          <cell r="S209" t="str">
            <v>BRASILIA</v>
          </cell>
          <cell r="T209" t="str">
            <v>DF</v>
          </cell>
          <cell r="U209" t="str">
            <v>WWW.GEAP.COM.BR</v>
          </cell>
          <cell r="V209" t="str">
            <v>ERDF</v>
          </cell>
          <cell r="W209">
            <v>45573.25</v>
          </cell>
        </row>
        <row r="210">
          <cell r="A210" t="str">
            <v>GEBSA-PREV</v>
          </cell>
          <cell r="B210" t="str">
            <v>73.995.870/0001-11</v>
          </cell>
          <cell r="C210" t="str">
            <v>NORMAL - EM FUNCIONAMENTO</v>
          </cell>
          <cell r="D210" t="str">
            <v>NORMAL</v>
          </cell>
          <cell r="E210" t="str">
            <v>LC 109</v>
          </cell>
          <cell r="F210" t="str">
            <v>Privada</v>
          </cell>
          <cell r="G210" t="str">
            <v>Privado</v>
          </cell>
          <cell r="H210" t="str">
            <v>Não</v>
          </cell>
          <cell r="I210">
            <v>440000043441993</v>
          </cell>
          <cell r="J210">
            <v>34316</v>
          </cell>
          <cell r="K210">
            <v>1993</v>
          </cell>
          <cell r="L210" t="str">
            <v>dezembro</v>
          </cell>
          <cell r="M210">
            <v>34335</v>
          </cell>
          <cell r="N210"/>
          <cell r="O210">
            <v>3</v>
          </cell>
          <cell r="P210">
            <v>16</v>
          </cell>
          <cell r="Q210" t="str">
            <v>AVENIDA MAGALHÃES DE CASTRO</v>
          </cell>
          <cell r="R210" t="str">
            <v>05.676-120</v>
          </cell>
          <cell r="S210" t="str">
            <v>SAO PAULO</v>
          </cell>
          <cell r="T210" t="str">
            <v>SP</v>
          </cell>
          <cell r="U210" t="str">
            <v>WWW.GEBSAPREV.ORG.BR</v>
          </cell>
          <cell r="V210" t="str">
            <v>ERSP</v>
          </cell>
          <cell r="W210">
            <v>45573.25</v>
          </cell>
        </row>
        <row r="211">
          <cell r="A211" t="str">
            <v>GEIPREV</v>
          </cell>
          <cell r="B211" t="str">
            <v>00.529.784/0001-40</v>
          </cell>
          <cell r="C211" t="str">
            <v>NORMAL - EM FUNCIONAMENTO</v>
          </cell>
          <cell r="D211" t="str">
            <v>NORMAL</v>
          </cell>
          <cell r="E211" t="str">
            <v>LC 108 / LC 109</v>
          </cell>
          <cell r="F211" t="str">
            <v>Pública Federal</v>
          </cell>
          <cell r="G211" t="str">
            <v>Público</v>
          </cell>
          <cell r="H211" t="str">
            <v>Não</v>
          </cell>
          <cell r="I211">
            <v>3013961978</v>
          </cell>
          <cell r="J211">
            <v>28850</v>
          </cell>
          <cell r="K211">
            <v>1978</v>
          </cell>
          <cell r="L211" t="str">
            <v>dezembro</v>
          </cell>
          <cell r="M211">
            <v>28856</v>
          </cell>
          <cell r="N211"/>
          <cell r="O211">
            <v>1</v>
          </cell>
          <cell r="P211">
            <v>2</v>
          </cell>
          <cell r="Q211" t="str">
            <v>QD. 701 CONJ. L, BL. I, N.º 38 S/ 201 A 212, 214,216 E 218 ED.CENTRO EMPRESARIAL ASSIS CHATEAUBRIAND</v>
          </cell>
          <cell r="R211" t="str">
            <v>70.340-906</v>
          </cell>
          <cell r="S211" t="str">
            <v>BRASILIA</v>
          </cell>
          <cell r="T211" t="str">
            <v>DF</v>
          </cell>
          <cell r="U211" t="str">
            <v>www.geiprev.com.br</v>
          </cell>
          <cell r="V211" t="str">
            <v>ERDF</v>
          </cell>
          <cell r="W211">
            <v>45573.25</v>
          </cell>
        </row>
        <row r="212">
          <cell r="A212" t="str">
            <v>GERDAU</v>
          </cell>
          <cell r="B212" t="str">
            <v>92.326.818/0001-17</v>
          </cell>
          <cell r="C212" t="str">
            <v>NORMAL - EM FUNCIONAMENTO</v>
          </cell>
          <cell r="D212" t="str">
            <v>NORMAL</v>
          </cell>
          <cell r="E212" t="str">
            <v>LC 109</v>
          </cell>
          <cell r="F212" t="str">
            <v>Privada</v>
          </cell>
          <cell r="G212" t="str">
            <v>Privado</v>
          </cell>
          <cell r="H212" t="str">
            <v>Não</v>
          </cell>
          <cell r="I212">
            <v>28071985</v>
          </cell>
          <cell r="J212">
            <v>32218</v>
          </cell>
          <cell r="K212">
            <v>1988</v>
          </cell>
          <cell r="L212" t="str">
            <v>março</v>
          </cell>
          <cell r="M212">
            <v>32448</v>
          </cell>
          <cell r="N212"/>
          <cell r="O212">
            <v>3</v>
          </cell>
          <cell r="P212">
            <v>20</v>
          </cell>
          <cell r="Q212" t="str">
            <v>AVENIDA FARRAPOS, 1.811</v>
          </cell>
          <cell r="R212" t="str">
            <v>90.220-005</v>
          </cell>
          <cell r="S212" t="str">
            <v>PORTO ALEGRE</v>
          </cell>
          <cell r="T212" t="str">
            <v>RS</v>
          </cell>
          <cell r="U212" t="str">
            <v>WWW.GERDAUPREVIDENCIA.COM.BR</v>
          </cell>
          <cell r="V212" t="str">
            <v>ERRS</v>
          </cell>
          <cell r="W212">
            <v>45573.25</v>
          </cell>
        </row>
        <row r="213">
          <cell r="A213" t="str">
            <v>GOODYEAR</v>
          </cell>
          <cell r="B213" t="str">
            <v>61.852.380/0001-87</v>
          </cell>
          <cell r="C213" t="str">
            <v>NORMAL - EM FUNCIONAMENTO</v>
          </cell>
          <cell r="D213" t="str">
            <v>NORMAL</v>
          </cell>
          <cell r="E213" t="str">
            <v>LC 109</v>
          </cell>
          <cell r="F213" t="str">
            <v>Privada</v>
          </cell>
          <cell r="G213" t="str">
            <v>Privado</v>
          </cell>
          <cell r="H213" t="str">
            <v>Não</v>
          </cell>
          <cell r="I213">
            <v>3.0000002091198896E+16</v>
          </cell>
          <cell r="J213">
            <v>32555</v>
          </cell>
          <cell r="K213">
            <v>1989</v>
          </cell>
          <cell r="L213" t="str">
            <v>fevereiro</v>
          </cell>
          <cell r="M213">
            <v>32875</v>
          </cell>
          <cell r="N213"/>
          <cell r="O213">
            <v>1</v>
          </cell>
          <cell r="P213">
            <v>2</v>
          </cell>
          <cell r="Q213" t="str">
            <v>AV FRANCISCO MATARAZZO</v>
          </cell>
          <cell r="R213" t="str">
            <v>05.001-100</v>
          </cell>
          <cell r="S213" t="str">
            <v>SAO PAULO</v>
          </cell>
          <cell r="T213" t="str">
            <v>SP</v>
          </cell>
          <cell r="U213" t="str">
            <v>WWW.PORTALPREV.COM.BR/GPP</v>
          </cell>
          <cell r="V213" t="str">
            <v>ERSP</v>
          </cell>
          <cell r="W213">
            <v>45573.25</v>
          </cell>
        </row>
        <row r="214">
          <cell r="A214" t="str">
            <v>GTMPREVI</v>
          </cell>
          <cell r="B214" t="str">
            <v>41.091.299/0001-14</v>
          </cell>
          <cell r="C214" t="str">
            <v>ENCERRADA - POR INICIATIVA DA EFPC</v>
          </cell>
          <cell r="D214" t="str">
            <v>ENCERRADA</v>
          </cell>
          <cell r="E214" t="str">
            <v>LC 109</v>
          </cell>
          <cell r="F214" t="str">
            <v>Privada</v>
          </cell>
          <cell r="G214" t="str">
            <v>Privado</v>
          </cell>
          <cell r="H214" t="str">
            <v>Não</v>
          </cell>
          <cell r="I214">
            <v>440000020441992</v>
          </cell>
          <cell r="J214">
            <v>34106</v>
          </cell>
          <cell r="K214">
            <v>1993</v>
          </cell>
          <cell r="L214" t="str">
            <v>maio</v>
          </cell>
          <cell r="M214">
            <v>34121</v>
          </cell>
          <cell r="N214">
            <v>40686</v>
          </cell>
          <cell r="O214">
            <v>0</v>
          </cell>
          <cell r="P214">
            <v>0</v>
          </cell>
          <cell r="Q214" t="str">
            <v>AV BARBOSA LIMA 149 4 ANDAR SALA 403</v>
          </cell>
          <cell r="R214" t="str">
            <v>50.030-330</v>
          </cell>
          <cell r="S214" t="str">
            <v>RECIFE</v>
          </cell>
          <cell r="T214" t="str">
            <v>PE</v>
          </cell>
          <cell r="U214"/>
          <cell r="V214" t="str">
            <v>ERPE</v>
          </cell>
          <cell r="W214">
            <v>45573.25</v>
          </cell>
        </row>
        <row r="215">
          <cell r="A215" t="str">
            <v>GZM PREVI</v>
          </cell>
          <cell r="B215" t="str">
            <v>00.499.832/0001-02</v>
          </cell>
          <cell r="C215" t="str">
            <v>SEM ATIVIDADES - COM PENDÊNCIAS PARA CANCELAMENTO</v>
          </cell>
          <cell r="D215" t="str">
            <v>SEM ATIVIDADES</v>
          </cell>
          <cell r="E215" t="str">
            <v>LC 109</v>
          </cell>
          <cell r="F215" t="str">
            <v>Privada</v>
          </cell>
          <cell r="G215" t="str">
            <v>Privado</v>
          </cell>
          <cell r="H215" t="str">
            <v>Não</v>
          </cell>
          <cell r="I215">
            <v>4.4000004168199432E+16</v>
          </cell>
          <cell r="J215">
            <v>34698</v>
          </cell>
          <cell r="K215">
            <v>1994</v>
          </cell>
          <cell r="L215" t="str">
            <v>dezembro</v>
          </cell>
          <cell r="M215">
            <v>34968</v>
          </cell>
          <cell r="N215">
            <v>44042</v>
          </cell>
          <cell r="O215">
            <v>0</v>
          </cell>
          <cell r="P215">
            <v>0</v>
          </cell>
          <cell r="Q215" t="str">
            <v>RUA SÃO GENARO 180 APT 53 BLOCO B</v>
          </cell>
          <cell r="R215" t="str">
            <v>09.910-700</v>
          </cell>
          <cell r="S215" t="str">
            <v>DIADEMA</v>
          </cell>
          <cell r="T215" t="str">
            <v>SP</v>
          </cell>
          <cell r="U215"/>
          <cell r="V215" t="str">
            <v>ERSP</v>
          </cell>
          <cell r="W215">
            <v>45573.25</v>
          </cell>
        </row>
        <row r="216">
          <cell r="A216" t="str">
            <v>HERINGPREV</v>
          </cell>
          <cell r="B216" t="str">
            <v>73.879.447/0001-56</v>
          </cell>
          <cell r="C216" t="str">
            <v>ENCERRADA - POR CANCELAMENTO</v>
          </cell>
          <cell r="D216" t="str">
            <v>ENCERRADA</v>
          </cell>
          <cell r="E216" t="str">
            <v>LC 109</v>
          </cell>
          <cell r="F216" t="str">
            <v>Privada</v>
          </cell>
          <cell r="G216" t="str">
            <v>Privado</v>
          </cell>
          <cell r="H216" t="str">
            <v>Não</v>
          </cell>
          <cell r="I216">
            <v>440000006281993</v>
          </cell>
          <cell r="J216">
            <v>34207</v>
          </cell>
          <cell r="K216">
            <v>1993</v>
          </cell>
          <cell r="L216" t="str">
            <v>agosto</v>
          </cell>
          <cell r="M216">
            <v>34335</v>
          </cell>
          <cell r="N216">
            <v>37942</v>
          </cell>
          <cell r="O216">
            <v>0</v>
          </cell>
          <cell r="P216">
            <v>0</v>
          </cell>
          <cell r="Q216"/>
          <cell r="R216"/>
          <cell r="S216" t="str">
            <v>BLUMENAU</v>
          </cell>
          <cell r="T216" t="str">
            <v>SC</v>
          </cell>
          <cell r="U216"/>
          <cell r="V216" t="str">
            <v>ERRS</v>
          </cell>
          <cell r="W216">
            <v>45573.25</v>
          </cell>
        </row>
        <row r="217">
          <cell r="A217" t="str">
            <v>IAJA</v>
          </cell>
          <cell r="B217" t="str">
            <v>00.494.427/0001-93</v>
          </cell>
          <cell r="C217" t="str">
            <v>NORMAL - EM FUNCIONAMENTO</v>
          </cell>
          <cell r="D217" t="str">
            <v>NORMAL</v>
          </cell>
          <cell r="E217" t="str">
            <v>LC 109</v>
          </cell>
          <cell r="F217" t="str">
            <v>Privada</v>
          </cell>
          <cell r="G217" t="str">
            <v>Privado</v>
          </cell>
          <cell r="H217" t="str">
            <v>Não</v>
          </cell>
          <cell r="I217">
            <v>3018231979</v>
          </cell>
          <cell r="J217">
            <v>28986</v>
          </cell>
          <cell r="K217">
            <v>1979</v>
          </cell>
          <cell r="L217" t="str">
            <v>maio</v>
          </cell>
          <cell r="M217">
            <v>29221</v>
          </cell>
          <cell r="N217"/>
          <cell r="O217">
            <v>3</v>
          </cell>
          <cell r="P217">
            <v>41</v>
          </cell>
          <cell r="Q217" t="str">
            <v>SETOR DE GRANDES ÁREAS SUL, QUADRA 611, CONJUNTO D; PARTE C</v>
          </cell>
          <cell r="R217" t="str">
            <v>70.200-710</v>
          </cell>
          <cell r="S217" t="str">
            <v>BRASILIA</v>
          </cell>
          <cell r="T217" t="str">
            <v>DF</v>
          </cell>
          <cell r="U217" t="str">
            <v>HTTP://IAJA.ADVENTISTAS.ORG/</v>
          </cell>
          <cell r="V217" t="str">
            <v>ERDF</v>
          </cell>
          <cell r="W217">
            <v>45573.25</v>
          </cell>
        </row>
        <row r="218">
          <cell r="A218" t="str">
            <v>IBM</v>
          </cell>
          <cell r="B218" t="str">
            <v>30.658.868/0001-44</v>
          </cell>
          <cell r="C218" t="str">
            <v>NORMAL - EM FUNCIONAMENTO</v>
          </cell>
          <cell r="D218" t="str">
            <v>NORMAL</v>
          </cell>
          <cell r="E218" t="str">
            <v>LC 109</v>
          </cell>
          <cell r="F218" t="str">
            <v>Privada</v>
          </cell>
          <cell r="G218" t="str">
            <v>Privado</v>
          </cell>
          <cell r="H218" t="str">
            <v>Não</v>
          </cell>
          <cell r="I218">
            <v>3007071978</v>
          </cell>
          <cell r="J218">
            <v>29430</v>
          </cell>
          <cell r="K218">
            <v>1980</v>
          </cell>
          <cell r="L218" t="str">
            <v>julho</v>
          </cell>
          <cell r="M218">
            <v>28642</v>
          </cell>
          <cell r="N218"/>
          <cell r="O218">
            <v>3</v>
          </cell>
          <cell r="P218">
            <v>2</v>
          </cell>
          <cell r="Q218" t="str">
            <v>AVENIDA REPÚBLICA DO CHILE</v>
          </cell>
          <cell r="R218" t="str">
            <v>20.031-170</v>
          </cell>
          <cell r="S218" t="str">
            <v>RIO DE JANEIRO</v>
          </cell>
          <cell r="T218" t="str">
            <v>RJ</v>
          </cell>
          <cell r="U218" t="str">
            <v>WWW.FUNDACAOIBM.COM.BR</v>
          </cell>
          <cell r="V218" t="str">
            <v>ERRJ</v>
          </cell>
          <cell r="W218">
            <v>45573.25</v>
          </cell>
        </row>
        <row r="219">
          <cell r="A219" t="str">
            <v>IBP</v>
          </cell>
          <cell r="B219" t="str">
            <v>30.056.253/0001-48</v>
          </cell>
          <cell r="C219" t="str">
            <v>ENCERRADA - POR CANCELAMENTO</v>
          </cell>
          <cell r="D219" t="str">
            <v>ENCERRADA</v>
          </cell>
          <cell r="E219" t="str">
            <v>LC 109</v>
          </cell>
          <cell r="F219" t="str">
            <v>Privada</v>
          </cell>
          <cell r="G219" t="str">
            <v>Privado</v>
          </cell>
          <cell r="H219" t="str">
            <v>Não</v>
          </cell>
          <cell r="I219">
            <v>3018771979</v>
          </cell>
          <cell r="J219">
            <v>29789</v>
          </cell>
          <cell r="K219">
            <v>1981</v>
          </cell>
          <cell r="L219" t="str">
            <v>julho</v>
          </cell>
          <cell r="M219">
            <v>29784</v>
          </cell>
          <cell r="N219">
            <v>28183</v>
          </cell>
          <cell r="O219">
            <v>0</v>
          </cell>
          <cell r="P219">
            <v>0</v>
          </cell>
          <cell r="Q219"/>
          <cell r="R219"/>
          <cell r="S219" t="str">
            <v>SAO PAULO</v>
          </cell>
          <cell r="T219" t="str">
            <v>SP</v>
          </cell>
          <cell r="U219"/>
          <cell r="V219" t="str">
            <v>ERSP</v>
          </cell>
          <cell r="W219">
            <v>45573.25</v>
          </cell>
        </row>
        <row r="220">
          <cell r="A220" t="str">
            <v>ICATUFMP</v>
          </cell>
          <cell r="B220" t="str">
            <v>01.129.017/0001-06</v>
          </cell>
          <cell r="C220" t="str">
            <v>NORMAL - EM FUNCIONAMENTO</v>
          </cell>
          <cell r="D220" t="str">
            <v>NORMAL</v>
          </cell>
          <cell r="E220" t="str">
            <v>LC 109</v>
          </cell>
          <cell r="F220" t="str">
            <v>Privada</v>
          </cell>
          <cell r="G220" t="str">
            <v>Privado</v>
          </cell>
          <cell r="H220" t="str">
            <v>Não</v>
          </cell>
          <cell r="I220">
            <v>4.40000013791996E+16</v>
          </cell>
          <cell r="J220">
            <v>35138</v>
          </cell>
          <cell r="K220">
            <v>1996</v>
          </cell>
          <cell r="L220" t="str">
            <v>março</v>
          </cell>
          <cell r="M220">
            <v>35216</v>
          </cell>
          <cell r="N220"/>
          <cell r="O220">
            <v>44</v>
          </cell>
          <cell r="P220">
            <v>109</v>
          </cell>
          <cell r="Q220" t="str">
            <v>AVENIDA OSCAR NIEMEYER</v>
          </cell>
          <cell r="R220" t="str">
            <v>20.220-297</v>
          </cell>
          <cell r="S220" t="str">
            <v>RIO DE JANEIRO</v>
          </cell>
          <cell r="T220" t="str">
            <v>RJ</v>
          </cell>
          <cell r="U220" t="str">
            <v>WWW.ICATUSEGUROS.COM.BR</v>
          </cell>
          <cell r="V220" t="str">
            <v>ERRJ</v>
          </cell>
          <cell r="W220">
            <v>45573.25</v>
          </cell>
        </row>
        <row r="221">
          <cell r="A221" t="str">
            <v>ICI CORAL</v>
          </cell>
          <cell r="B221" t="str">
            <v>02.234.321/0001-86</v>
          </cell>
          <cell r="C221" t="str">
            <v>ENCERRADA - POR INICIATIVA DA EFPC</v>
          </cell>
          <cell r="D221" t="str">
            <v>ENCERRADA</v>
          </cell>
          <cell r="E221" t="str">
            <v>LC 109</v>
          </cell>
          <cell r="F221" t="str">
            <v>Privada</v>
          </cell>
          <cell r="G221" t="str">
            <v>Privado</v>
          </cell>
          <cell r="H221" t="str">
            <v>Não</v>
          </cell>
          <cell r="I221">
            <v>440000064641997</v>
          </cell>
          <cell r="J221">
            <v>35718</v>
          </cell>
          <cell r="K221">
            <v>1997</v>
          </cell>
          <cell r="L221" t="str">
            <v>outubro</v>
          </cell>
          <cell r="M221">
            <v>35854</v>
          </cell>
          <cell r="N221">
            <v>40904</v>
          </cell>
          <cell r="O221">
            <v>0</v>
          </cell>
          <cell r="P221">
            <v>0</v>
          </cell>
          <cell r="Q221" t="str">
            <v>RUA BOA VISTA, 254 CONJ 1515</v>
          </cell>
          <cell r="R221" t="str">
            <v>01.014-907</v>
          </cell>
          <cell r="S221" t="str">
            <v>SAO PAULO</v>
          </cell>
          <cell r="T221" t="str">
            <v>SP</v>
          </cell>
          <cell r="U221"/>
          <cell r="V221" t="str">
            <v>ERSP</v>
          </cell>
          <cell r="W221">
            <v>45573.25</v>
          </cell>
        </row>
        <row r="222">
          <cell r="A222" t="str">
            <v>IFM</v>
          </cell>
          <cell r="B222" t="str">
            <v>00.384.261/0001-52</v>
          </cell>
          <cell r="C222" t="str">
            <v>NORMAL - EM FUNCIONAMENTO</v>
          </cell>
          <cell r="D222" t="str">
            <v>NORMAL</v>
          </cell>
          <cell r="E222" t="str">
            <v>LC 109</v>
          </cell>
          <cell r="F222" t="str">
            <v>Privada</v>
          </cell>
          <cell r="G222" t="str">
            <v>Privado</v>
          </cell>
          <cell r="H222" t="str">
            <v>Não</v>
          </cell>
          <cell r="I222">
            <v>4.4011001797202144E+16</v>
          </cell>
          <cell r="J222">
            <v>34675</v>
          </cell>
          <cell r="K222">
            <v>1994</v>
          </cell>
          <cell r="L222" t="str">
            <v>dezembro</v>
          </cell>
          <cell r="M222">
            <v>34710</v>
          </cell>
          <cell r="N222"/>
          <cell r="O222">
            <v>32</v>
          </cell>
          <cell r="P222">
            <v>51</v>
          </cell>
          <cell r="Q222" t="str">
            <v>RUA HUNGRIA</v>
          </cell>
          <cell r="R222" t="str">
            <v>01.455-000</v>
          </cell>
          <cell r="S222" t="str">
            <v>SAO PAULO</v>
          </cell>
          <cell r="T222" t="str">
            <v>SP</v>
          </cell>
          <cell r="U222" t="str">
            <v>WWW.IFMPREV.COM.BR</v>
          </cell>
          <cell r="V222" t="str">
            <v>ERSP</v>
          </cell>
          <cell r="W222">
            <v>45573.25</v>
          </cell>
        </row>
        <row r="223">
          <cell r="A223" t="str">
            <v>IJMS</v>
          </cell>
          <cell r="B223" t="str">
            <v>92.714.872/0001-30</v>
          </cell>
          <cell r="C223" t="str">
            <v>ENCERRADA - POR INICIATIVA DA EFPC</v>
          </cell>
          <cell r="D223" t="str">
            <v>ENCERRADA</v>
          </cell>
          <cell r="E223" t="str">
            <v>LC 109</v>
          </cell>
          <cell r="F223" t="str">
            <v>Privada</v>
          </cell>
          <cell r="G223" t="str">
            <v>Privado</v>
          </cell>
          <cell r="H223" t="str">
            <v>Não</v>
          </cell>
          <cell r="I223">
            <v>3018771979</v>
          </cell>
          <cell r="J223">
            <v>29789</v>
          </cell>
          <cell r="K223">
            <v>1981</v>
          </cell>
          <cell r="L223" t="str">
            <v>julho</v>
          </cell>
          <cell r="M223">
            <v>29784</v>
          </cell>
          <cell r="N223">
            <v>40416</v>
          </cell>
          <cell r="O223">
            <v>0</v>
          </cell>
          <cell r="P223">
            <v>0</v>
          </cell>
          <cell r="Q223" t="str">
            <v>R JOAO MOREIRA SALLES 130</v>
          </cell>
          <cell r="R223" t="str">
            <v>05.548-900</v>
          </cell>
          <cell r="S223" t="str">
            <v>SAO PAULO</v>
          </cell>
          <cell r="T223" t="str">
            <v>SP</v>
          </cell>
          <cell r="U223"/>
          <cell r="V223" t="str">
            <v>ERSP</v>
          </cell>
          <cell r="W223">
            <v>45573.25</v>
          </cell>
        </row>
        <row r="224">
          <cell r="A224" t="str">
            <v>INDUSPREVI</v>
          </cell>
          <cell r="B224" t="str">
            <v>02.207.808/0001-70</v>
          </cell>
          <cell r="C224" t="str">
            <v>NORMAL - EM FUNCIONAMENTO</v>
          </cell>
          <cell r="D224" t="str">
            <v>NORMAL</v>
          </cell>
          <cell r="E224" t="str">
            <v>LC 109</v>
          </cell>
          <cell r="F224" t="str">
            <v>Privada</v>
          </cell>
          <cell r="G224" t="str">
            <v>Privado</v>
          </cell>
          <cell r="H224" t="str">
            <v>Não</v>
          </cell>
          <cell r="I224">
            <v>4.4011006386202312E+16</v>
          </cell>
          <cell r="J224">
            <v>35598</v>
          </cell>
          <cell r="K224">
            <v>1997</v>
          </cell>
          <cell r="L224" t="str">
            <v>junho</v>
          </cell>
          <cell r="M224">
            <v>35765</v>
          </cell>
          <cell r="N224"/>
          <cell r="O224">
            <v>6</v>
          </cell>
          <cell r="P224">
            <v>7</v>
          </cell>
          <cell r="Q224" t="str">
            <v>AV ASSIS BRASIL,  8.787 - BLOCO 10</v>
          </cell>
          <cell r="R224" t="str">
            <v>91.140-001</v>
          </cell>
          <cell r="S224" t="str">
            <v>PORTO ALEGRE</v>
          </cell>
          <cell r="T224" t="str">
            <v>RS</v>
          </cell>
          <cell r="U224" t="str">
            <v>WWW.INDUSPREVI.COM.BR</v>
          </cell>
          <cell r="V224" t="str">
            <v>ERRS</v>
          </cell>
          <cell r="W224">
            <v>45573.25</v>
          </cell>
        </row>
        <row r="225">
          <cell r="A225" t="str">
            <v>INDUSPREVI-SUL</v>
          </cell>
          <cell r="B225" t="str">
            <v>00.000.000/0000-00</v>
          </cell>
          <cell r="C225" t="str">
            <v>ENCERRADA - POR CANCELAMENTO</v>
          </cell>
          <cell r="D225" t="str">
            <v>ENCERRADA</v>
          </cell>
          <cell r="E225" t="str">
            <v>LC 109</v>
          </cell>
          <cell r="F225" t="str">
            <v>Privada</v>
          </cell>
          <cell r="G225" t="str">
            <v>Privado</v>
          </cell>
          <cell r="H225" t="str">
            <v>Não</v>
          </cell>
          <cell r="I225">
            <v>4.40000052541996E+16</v>
          </cell>
          <cell r="J225">
            <v>35082</v>
          </cell>
          <cell r="K225">
            <v>1996</v>
          </cell>
          <cell r="L225" t="str">
            <v>janeiro</v>
          </cell>
          <cell r="M225">
            <v>35543</v>
          </cell>
          <cell r="N225">
            <v>35543</v>
          </cell>
          <cell r="O225">
            <v>0</v>
          </cell>
          <cell r="P225">
            <v>0</v>
          </cell>
          <cell r="Q225" t="str">
            <v>AV ASSIS BRASIL</v>
          </cell>
          <cell r="R225" t="str">
            <v>91.140-001</v>
          </cell>
          <cell r="S225" t="str">
            <v>NÃO INFORMADO</v>
          </cell>
          <cell r="T225" t="str">
            <v>RS</v>
          </cell>
          <cell r="U225"/>
          <cell r="V225" t="str">
            <v>ERRS</v>
          </cell>
          <cell r="W225">
            <v>45573.25</v>
          </cell>
        </row>
        <row r="226">
          <cell r="A226" t="str">
            <v>INERGUS</v>
          </cell>
          <cell r="B226" t="str">
            <v>13.945.837/0001-55</v>
          </cell>
          <cell r="C226" t="str">
            <v>NORMAL - EM FUNCIONAMENTO</v>
          </cell>
          <cell r="D226" t="str">
            <v>NORMAL</v>
          </cell>
          <cell r="E226" t="str">
            <v>LC 109</v>
          </cell>
          <cell r="F226" t="str">
            <v>Privada</v>
          </cell>
          <cell r="G226" t="str">
            <v>Privado</v>
          </cell>
          <cell r="H226" t="str">
            <v>Não</v>
          </cell>
          <cell r="I226">
            <v>300000037151986</v>
          </cell>
          <cell r="J226">
            <v>31552</v>
          </cell>
          <cell r="K226">
            <v>1986</v>
          </cell>
          <cell r="L226" t="str">
            <v>maio</v>
          </cell>
          <cell r="M226">
            <v>31625</v>
          </cell>
          <cell r="N226"/>
          <cell r="O226">
            <v>1</v>
          </cell>
          <cell r="P226">
            <v>2</v>
          </cell>
          <cell r="Q226" t="str">
            <v>AVENIDA DR. JOSÉ MACHADO DE SOUZA</v>
          </cell>
          <cell r="R226" t="str">
            <v>49.025-740</v>
          </cell>
          <cell r="S226" t="str">
            <v>ARACAJU</v>
          </cell>
          <cell r="T226" t="str">
            <v>SE</v>
          </cell>
          <cell r="U226" t="str">
            <v>WWW.INERGUS.COM.BR</v>
          </cell>
          <cell r="V226" t="str">
            <v>ERPE</v>
          </cell>
          <cell r="W226">
            <v>45573.25</v>
          </cell>
        </row>
        <row r="227">
          <cell r="A227" t="str">
            <v>INFRAPREV</v>
          </cell>
          <cell r="B227" t="str">
            <v>27.644.368/0001-49</v>
          </cell>
          <cell r="C227" t="str">
            <v>NORMAL - EM FUNCIONAMENTO</v>
          </cell>
          <cell r="D227" t="str">
            <v>NORMAL</v>
          </cell>
          <cell r="E227" t="str">
            <v>LC 108 / LC 109</v>
          </cell>
          <cell r="F227" t="str">
            <v>Pública Federal</v>
          </cell>
          <cell r="G227" t="str">
            <v>Público</v>
          </cell>
          <cell r="H227" t="str">
            <v>Não</v>
          </cell>
          <cell r="I227">
            <v>282301982</v>
          </cell>
          <cell r="J227">
            <v>30131</v>
          </cell>
          <cell r="K227">
            <v>1982</v>
          </cell>
          <cell r="L227" t="str">
            <v>junho</v>
          </cell>
          <cell r="M227">
            <v>30195</v>
          </cell>
          <cell r="N227"/>
          <cell r="O227">
            <v>4</v>
          </cell>
          <cell r="P227">
            <v>14</v>
          </cell>
          <cell r="Q227" t="str">
            <v>AV REPUBLICA DO CHILE 230 - 18º ANDAR</v>
          </cell>
          <cell r="R227" t="str">
            <v>20.031-170</v>
          </cell>
          <cell r="S227" t="str">
            <v>RIO DE JANEIRO</v>
          </cell>
          <cell r="T227" t="str">
            <v>RJ</v>
          </cell>
          <cell r="U227" t="str">
            <v>www.infraprev.org.br</v>
          </cell>
          <cell r="V227" t="str">
            <v>ERRJ</v>
          </cell>
          <cell r="W227">
            <v>45573.25</v>
          </cell>
        </row>
        <row r="228">
          <cell r="A228" t="str">
            <v>INOVAR PREVIDENCIA</v>
          </cell>
          <cell r="B228" t="str">
            <v>73.000.838/0001-59</v>
          </cell>
          <cell r="C228" t="str">
            <v>NORMAL - EM FUNCIONAMENTO</v>
          </cell>
          <cell r="D228" t="str">
            <v>NORMAL</v>
          </cell>
          <cell r="E228" t="str">
            <v>LC 109</v>
          </cell>
          <cell r="F228" t="str">
            <v>Privada</v>
          </cell>
          <cell r="G228" t="str">
            <v>Privado</v>
          </cell>
          <cell r="H228" t="str">
            <v>Não</v>
          </cell>
          <cell r="I228">
            <v>4.4011003807201968E+16</v>
          </cell>
          <cell r="J228">
            <v>34164</v>
          </cell>
          <cell r="K228">
            <v>1993</v>
          </cell>
          <cell r="L228" t="str">
            <v>julho</v>
          </cell>
          <cell r="M228">
            <v>34337</v>
          </cell>
          <cell r="N228"/>
          <cell r="O228">
            <v>2</v>
          </cell>
          <cell r="P228">
            <v>6</v>
          </cell>
          <cell r="Q228" t="str">
            <v>RUA CORREIA DIAS</v>
          </cell>
          <cell r="R228" t="str">
            <v>04.104-000</v>
          </cell>
          <cell r="S228" t="str">
            <v>SAO PAULO</v>
          </cell>
          <cell r="T228" t="str">
            <v>SP</v>
          </cell>
          <cell r="U228" t="str">
            <v>WWW.INOVARPREVIDENCIA.COM.BR</v>
          </cell>
          <cell r="V228" t="str">
            <v>ERSP</v>
          </cell>
          <cell r="W228">
            <v>45573.25</v>
          </cell>
        </row>
        <row r="229">
          <cell r="A229" t="str">
            <v>INSTITUTO AMBEV</v>
          </cell>
          <cell r="B229" t="str">
            <v>30.487.912/0001-09</v>
          </cell>
          <cell r="C229" t="str">
            <v>NORMAL - EM FUNCIONAMENTO</v>
          </cell>
          <cell r="D229" t="str">
            <v>NORMAL</v>
          </cell>
          <cell r="E229" t="str">
            <v>LC 109</v>
          </cell>
          <cell r="F229" t="str">
            <v>Privada</v>
          </cell>
          <cell r="G229" t="str">
            <v>Privado</v>
          </cell>
          <cell r="H229" t="str">
            <v>Não</v>
          </cell>
          <cell r="I229">
            <v>3018711979</v>
          </cell>
          <cell r="J229">
            <v>29362</v>
          </cell>
          <cell r="K229">
            <v>1980</v>
          </cell>
          <cell r="L229" t="str">
            <v>maio</v>
          </cell>
          <cell r="M229">
            <v>29362</v>
          </cell>
          <cell r="N229"/>
          <cell r="O229">
            <v>2</v>
          </cell>
          <cell r="P229">
            <v>9</v>
          </cell>
          <cell r="Q229" t="str">
            <v>AV. ANTARCTICA, 1891</v>
          </cell>
          <cell r="R229" t="str">
            <v>13.918-000</v>
          </cell>
          <cell r="S229" t="str">
            <v>JAGUARIUNA</v>
          </cell>
          <cell r="T229" t="str">
            <v>SP</v>
          </cell>
          <cell r="U229" t="str">
            <v>WWW.IAPP.COM.BR</v>
          </cell>
          <cell r="V229" t="str">
            <v>ERSP</v>
          </cell>
          <cell r="W229">
            <v>45573.25</v>
          </cell>
        </row>
        <row r="230">
          <cell r="A230" t="str">
            <v>ISBRE</v>
          </cell>
          <cell r="B230" t="str">
            <v>89.172.084/0001-54</v>
          </cell>
          <cell r="C230" t="str">
            <v>NORMAL - EM FUNCIONAMENTO</v>
          </cell>
          <cell r="D230" t="str">
            <v>NORMAL</v>
          </cell>
          <cell r="E230" t="str">
            <v>LC 108 / LC 109</v>
          </cell>
          <cell r="F230" t="str">
            <v>Pública Estadual</v>
          </cell>
          <cell r="G230" t="str">
            <v>Público</v>
          </cell>
          <cell r="H230" t="str">
            <v>Não</v>
          </cell>
          <cell r="I230">
            <v>4.4011006873202112E+16</v>
          </cell>
          <cell r="J230">
            <v>28968</v>
          </cell>
          <cell r="K230">
            <v>1979</v>
          </cell>
          <cell r="L230" t="str">
            <v>abril</v>
          </cell>
          <cell r="M230">
            <v>28398</v>
          </cell>
          <cell r="N230"/>
          <cell r="O230">
            <v>2</v>
          </cell>
          <cell r="P230">
            <v>2</v>
          </cell>
          <cell r="Q230" t="str">
            <v>RUA URUGUAI, 155 SALA 1401 - 14 ANDAR</v>
          </cell>
          <cell r="R230" t="str">
            <v>90.010-140</v>
          </cell>
          <cell r="S230" t="str">
            <v>PORTO ALEGRE</v>
          </cell>
          <cell r="T230" t="str">
            <v>RS</v>
          </cell>
          <cell r="U230" t="str">
            <v>www.isbre.com.br</v>
          </cell>
          <cell r="V230" t="str">
            <v>ERRS</v>
          </cell>
          <cell r="W230">
            <v>45573.25</v>
          </cell>
        </row>
        <row r="231">
          <cell r="A231" t="str">
            <v>ISSS/SANDOZ</v>
          </cell>
          <cell r="B231" t="str">
            <v>59.578.740/0001-52</v>
          </cell>
          <cell r="C231" t="str">
            <v>ENCERRADA - POR CANCELAMENTO</v>
          </cell>
          <cell r="D231" t="str">
            <v>ENCERRADA</v>
          </cell>
          <cell r="E231" t="str">
            <v>LC 109</v>
          </cell>
          <cell r="F231" t="str">
            <v>Privada</v>
          </cell>
          <cell r="G231" t="str">
            <v>Privado</v>
          </cell>
          <cell r="H231" t="str">
            <v>Não</v>
          </cell>
          <cell r="I231">
            <v>30002411988</v>
          </cell>
          <cell r="J231">
            <v>32357</v>
          </cell>
          <cell r="K231">
            <v>1988</v>
          </cell>
          <cell r="L231" t="str">
            <v>agosto</v>
          </cell>
          <cell r="M231">
            <v>32448</v>
          </cell>
          <cell r="N231">
            <v>36284</v>
          </cell>
          <cell r="O231">
            <v>0</v>
          </cell>
          <cell r="P231">
            <v>0</v>
          </cell>
          <cell r="Q231"/>
          <cell r="R231"/>
          <cell r="S231" t="str">
            <v>SAO PAULO</v>
          </cell>
          <cell r="T231" t="str">
            <v>SP</v>
          </cell>
          <cell r="U231"/>
          <cell r="V231" t="str">
            <v>ERSP</v>
          </cell>
          <cell r="W231">
            <v>45573.25</v>
          </cell>
        </row>
        <row r="232">
          <cell r="A232" t="str">
            <v>ITAU UNIBANCO</v>
          </cell>
          <cell r="B232" t="str">
            <v>61.155.248/0001-16</v>
          </cell>
          <cell r="C232" t="str">
            <v>NORMAL - EM FUNCIONAMENTO</v>
          </cell>
          <cell r="D232" t="str">
            <v>NORMAL</v>
          </cell>
          <cell r="E232" t="str">
            <v>LC 109</v>
          </cell>
          <cell r="F232" t="str">
            <v>Privada</v>
          </cell>
          <cell r="G232" t="str">
            <v>Privado</v>
          </cell>
          <cell r="H232" t="str">
            <v>Não</v>
          </cell>
          <cell r="I232">
            <v>3018691979</v>
          </cell>
          <cell r="J232">
            <v>29209</v>
          </cell>
          <cell r="K232">
            <v>1979</v>
          </cell>
          <cell r="L232" t="str">
            <v>dezembro</v>
          </cell>
          <cell r="M232">
            <v>29209</v>
          </cell>
          <cell r="N232"/>
          <cell r="O232">
            <v>17</v>
          </cell>
          <cell r="P232">
            <v>40</v>
          </cell>
          <cell r="Q232" t="str">
            <v>AV DR. HUGO BEOLCHI</v>
          </cell>
          <cell r="R232" t="str">
            <v>04.310-030</v>
          </cell>
          <cell r="S232" t="str">
            <v>SAO PAULO</v>
          </cell>
          <cell r="T232" t="str">
            <v>SP</v>
          </cell>
          <cell r="U232" t="str">
            <v>WW.FUNDACAOITAUUNIBANCO.COM.BR</v>
          </cell>
          <cell r="V232" t="str">
            <v>ERSP</v>
          </cell>
          <cell r="W232">
            <v>45573.25</v>
          </cell>
        </row>
        <row r="233">
          <cell r="A233" t="str">
            <v>ITAUBANK</v>
          </cell>
          <cell r="B233" t="str">
            <v>02.391.879/0001-75</v>
          </cell>
          <cell r="C233" t="str">
            <v>ENCERRADA - POR INCORPORAÇÃO</v>
          </cell>
          <cell r="D233" t="str">
            <v>ENCERRADA</v>
          </cell>
          <cell r="E233" t="str">
            <v>LC 109</v>
          </cell>
          <cell r="F233" t="str">
            <v>Privada</v>
          </cell>
          <cell r="G233" t="str">
            <v>Privado</v>
          </cell>
          <cell r="H233" t="str">
            <v>Não</v>
          </cell>
          <cell r="I233">
            <v>4.400000826319976E+16</v>
          </cell>
          <cell r="J233">
            <v>35786</v>
          </cell>
          <cell r="K233">
            <v>1997</v>
          </cell>
          <cell r="L233" t="str">
            <v>dezembro</v>
          </cell>
          <cell r="M233">
            <v>35880</v>
          </cell>
          <cell r="N233">
            <v>41222</v>
          </cell>
          <cell r="O233">
            <v>0</v>
          </cell>
          <cell r="P233">
            <v>0</v>
          </cell>
          <cell r="Q233" t="str">
            <v>RUA CARNAUBEIRAS, 168 - 3º ANDAR</v>
          </cell>
          <cell r="R233" t="str">
            <v>04.343-080</v>
          </cell>
          <cell r="S233" t="str">
            <v>SAO PAULO</v>
          </cell>
          <cell r="T233" t="str">
            <v>SP</v>
          </cell>
          <cell r="U233" t="str">
            <v>WWW.ITAUBANKPREV.COM.BR</v>
          </cell>
          <cell r="V233" t="str">
            <v>ERSP</v>
          </cell>
          <cell r="W233">
            <v>45573.25</v>
          </cell>
        </row>
        <row r="234">
          <cell r="A234" t="str">
            <v>ITAUSAINDL</v>
          </cell>
          <cell r="B234" t="str">
            <v>00.366.402/0001-04</v>
          </cell>
          <cell r="C234" t="str">
            <v>NORMAL - EM FUNCIONAMENTO</v>
          </cell>
          <cell r="D234" t="str">
            <v>NORMAL</v>
          </cell>
          <cell r="E234" t="str">
            <v>LC 109</v>
          </cell>
          <cell r="F234" t="str">
            <v>Privada</v>
          </cell>
          <cell r="G234" t="str">
            <v>Privado</v>
          </cell>
          <cell r="H234" t="str">
            <v>Não</v>
          </cell>
          <cell r="I234">
            <v>4.400000331119948E+16</v>
          </cell>
          <cell r="J234">
            <v>29209</v>
          </cell>
          <cell r="K234">
            <v>1979</v>
          </cell>
          <cell r="L234" t="str">
            <v>dezembro</v>
          </cell>
          <cell r="M234">
            <v>29209</v>
          </cell>
          <cell r="N234"/>
          <cell r="O234">
            <v>2</v>
          </cell>
          <cell r="P234">
            <v>12</v>
          </cell>
          <cell r="Q234" t="str">
            <v>AVENIDA PAULISTA</v>
          </cell>
          <cell r="R234" t="str">
            <v>01.310-942</v>
          </cell>
          <cell r="S234" t="str">
            <v>SAO PAULO</v>
          </cell>
          <cell r="T234" t="str">
            <v>SP</v>
          </cell>
          <cell r="U234" t="str">
            <v>WWW.FUNDITAUSAIND.COM.BR</v>
          </cell>
          <cell r="V234" t="str">
            <v>ERSP</v>
          </cell>
          <cell r="W234">
            <v>45573.25</v>
          </cell>
        </row>
        <row r="235">
          <cell r="A235" t="str">
            <v>J &amp; HIGGINS</v>
          </cell>
          <cell r="B235" t="str">
            <v>60.559.994/0001-02</v>
          </cell>
          <cell r="C235" t="str">
            <v>ENCERRADA - POR INICIATIVA DA EFPC</v>
          </cell>
          <cell r="D235" t="str">
            <v>ENCERRADA</v>
          </cell>
          <cell r="E235" t="str">
            <v>LC 109</v>
          </cell>
          <cell r="F235" t="str">
            <v>Privada</v>
          </cell>
          <cell r="G235" t="str">
            <v>Privado</v>
          </cell>
          <cell r="H235" t="str">
            <v>Não</v>
          </cell>
          <cell r="I235">
            <v>300000058551987</v>
          </cell>
          <cell r="J235">
            <v>32555</v>
          </cell>
          <cell r="K235">
            <v>1989</v>
          </cell>
          <cell r="L235" t="str">
            <v>fevereiro</v>
          </cell>
          <cell r="M235">
            <v>32667</v>
          </cell>
          <cell r="N235">
            <v>41596</v>
          </cell>
          <cell r="O235">
            <v>0</v>
          </cell>
          <cell r="P235">
            <v>0</v>
          </cell>
          <cell r="Q235" t="str">
            <v>MARIA COELHO AGUIAR 215 BLOCO F 1 ANDAR</v>
          </cell>
          <cell r="R235" t="str">
            <v>05.805-000</v>
          </cell>
          <cell r="S235" t="str">
            <v>SAO PAULO</v>
          </cell>
          <cell r="T235" t="str">
            <v>SP</v>
          </cell>
          <cell r="U235"/>
          <cell r="V235" t="str">
            <v>ERSP</v>
          </cell>
          <cell r="W235">
            <v>45573.25</v>
          </cell>
        </row>
        <row r="236">
          <cell r="A236" t="str">
            <v>JOHNSON</v>
          </cell>
          <cell r="B236" t="str">
            <v>54.065.776/0001-19</v>
          </cell>
          <cell r="C236" t="str">
            <v>NORMAL - EM FUNCIONAMENTO</v>
          </cell>
          <cell r="D236" t="str">
            <v>NORMAL</v>
          </cell>
          <cell r="E236" t="str">
            <v>LC 109</v>
          </cell>
          <cell r="F236" t="str">
            <v>Privada</v>
          </cell>
          <cell r="G236" t="str">
            <v>Privado</v>
          </cell>
          <cell r="H236" t="str">
            <v>Não</v>
          </cell>
          <cell r="I236">
            <v>348481983</v>
          </cell>
          <cell r="J236">
            <v>31020</v>
          </cell>
          <cell r="K236">
            <v>1984</v>
          </cell>
          <cell r="L236" t="str">
            <v>dezembro</v>
          </cell>
          <cell r="M236">
            <v>30987</v>
          </cell>
          <cell r="N236"/>
          <cell r="O236">
            <v>1</v>
          </cell>
          <cell r="P236">
            <v>8</v>
          </cell>
          <cell r="Q236" t="str">
            <v>AV. PRESIDENTE JUSCELINO KUBITSCHEK</v>
          </cell>
          <cell r="R236" t="str">
            <v>04.543-011</v>
          </cell>
          <cell r="S236" t="str">
            <v>SAO PAULO</v>
          </cell>
          <cell r="T236" t="str">
            <v>SP</v>
          </cell>
          <cell r="U236" t="str">
            <v>WWW.PORTALPREV.COM.BR/JOHNSON/JOHNSON</v>
          </cell>
          <cell r="V236" t="str">
            <v>ERSP</v>
          </cell>
          <cell r="W236">
            <v>45573.25</v>
          </cell>
        </row>
        <row r="237">
          <cell r="A237" t="str">
            <v>JOSAPREV</v>
          </cell>
          <cell r="B237" t="str">
            <v>94.998.176/0001-28</v>
          </cell>
          <cell r="C237" t="str">
            <v>ENCERRADA - POR CANCELAMENTO</v>
          </cell>
          <cell r="D237" t="str">
            <v>ENCERRADA</v>
          </cell>
          <cell r="E237" t="str">
            <v>LC 109</v>
          </cell>
          <cell r="F237" t="str">
            <v>Privada</v>
          </cell>
          <cell r="G237" t="str">
            <v>Privado</v>
          </cell>
          <cell r="H237" t="str">
            <v>Não</v>
          </cell>
          <cell r="I237">
            <v>240000004421992</v>
          </cell>
          <cell r="J237">
            <v>33865</v>
          </cell>
          <cell r="K237">
            <v>1992</v>
          </cell>
          <cell r="L237" t="str">
            <v>setembro</v>
          </cell>
          <cell r="M237">
            <v>34029</v>
          </cell>
          <cell r="N237">
            <v>37342</v>
          </cell>
          <cell r="O237">
            <v>0</v>
          </cell>
          <cell r="P237">
            <v>0</v>
          </cell>
          <cell r="Q237"/>
          <cell r="R237"/>
          <cell r="S237" t="str">
            <v>PORTO ALEGRE</v>
          </cell>
          <cell r="T237" t="str">
            <v>RS</v>
          </cell>
          <cell r="U237"/>
          <cell r="V237" t="str">
            <v>ERRS</v>
          </cell>
          <cell r="W237">
            <v>45573.25</v>
          </cell>
        </row>
        <row r="238">
          <cell r="A238" t="str">
            <v>JUSPREV</v>
          </cell>
          <cell r="B238" t="str">
            <v>09.350.840/0001-59</v>
          </cell>
          <cell r="C238" t="str">
            <v>NORMAL - EM FUNCIONAMENTO</v>
          </cell>
          <cell r="D238" t="str">
            <v>NORMAL</v>
          </cell>
          <cell r="E238" t="str">
            <v>LC 109</v>
          </cell>
          <cell r="F238" t="str">
            <v>Instituidor</v>
          </cell>
          <cell r="G238" t="str">
            <v>Instituidor</v>
          </cell>
          <cell r="H238" t="str">
            <v>Não</v>
          </cell>
          <cell r="I238">
            <v>4.4000001606200712E+16</v>
          </cell>
          <cell r="J238">
            <v>39308</v>
          </cell>
          <cell r="K238">
            <v>2007</v>
          </cell>
          <cell r="L238" t="str">
            <v>agosto</v>
          </cell>
          <cell r="M238">
            <v>39665</v>
          </cell>
          <cell r="N238"/>
          <cell r="O238">
            <v>1</v>
          </cell>
          <cell r="P238">
            <v>103</v>
          </cell>
          <cell r="Q238" t="str">
            <v>RUA ALBERTO FOLLONI</v>
          </cell>
          <cell r="R238" t="str">
            <v>80.530-300</v>
          </cell>
          <cell r="S238" t="str">
            <v>CURITIBA</v>
          </cell>
          <cell r="T238" t="str">
            <v>PR</v>
          </cell>
          <cell r="U238" t="str">
            <v>WWW.JUSPREV.ORG.BR</v>
          </cell>
          <cell r="V238" t="str">
            <v>ERRS</v>
          </cell>
          <cell r="W238">
            <v>45573.25</v>
          </cell>
        </row>
        <row r="239">
          <cell r="A239" t="str">
            <v>KPMG PREV</v>
          </cell>
          <cell r="B239" t="str">
            <v>03.898.918/0001-98</v>
          </cell>
          <cell r="C239" t="str">
            <v>NORMAL - EM FUNCIONAMENTO</v>
          </cell>
          <cell r="D239" t="str">
            <v>NORMAL</v>
          </cell>
          <cell r="E239" t="str">
            <v>LC 109</v>
          </cell>
          <cell r="F239" t="str">
            <v>Privada</v>
          </cell>
          <cell r="G239" t="str">
            <v>Privado</v>
          </cell>
          <cell r="H239" t="str">
            <v>Não</v>
          </cell>
          <cell r="I239">
            <v>4.4000001223200048E+16</v>
          </cell>
          <cell r="J239">
            <v>36703</v>
          </cell>
          <cell r="K239">
            <v>2000</v>
          </cell>
          <cell r="L239" t="str">
            <v>junho</v>
          </cell>
          <cell r="M239">
            <v>36708</v>
          </cell>
          <cell r="N239"/>
          <cell r="O239">
            <v>1</v>
          </cell>
          <cell r="P239">
            <v>16</v>
          </cell>
          <cell r="Q239" t="str">
            <v>R ARQUITETO OLAVO REDIG DE CAMPOS 105</v>
          </cell>
          <cell r="R239" t="str">
            <v>00.471-190</v>
          </cell>
          <cell r="S239" t="str">
            <v>SAO PAULO</v>
          </cell>
          <cell r="T239" t="str">
            <v>SP</v>
          </cell>
          <cell r="U239" t="str">
            <v>WWW.PORTALPREV.COM.BR/KPMGPREV </v>
          </cell>
          <cell r="V239" t="str">
            <v>ERSP</v>
          </cell>
          <cell r="W239">
            <v>45573.25</v>
          </cell>
        </row>
        <row r="240">
          <cell r="A240" t="str">
            <v>KRAFT PREV</v>
          </cell>
          <cell r="B240" t="str">
            <v>40.388.191/0001-25</v>
          </cell>
          <cell r="C240" t="str">
            <v>ENCERRADA - POR INICIATIVA DA EFPC</v>
          </cell>
          <cell r="D240" t="str">
            <v>ENCERRADA</v>
          </cell>
          <cell r="E240" t="str">
            <v>LC 109</v>
          </cell>
          <cell r="F240" t="str">
            <v>Privada</v>
          </cell>
          <cell r="G240" t="str">
            <v>Privado</v>
          </cell>
          <cell r="H240" t="str">
            <v>Não</v>
          </cell>
          <cell r="I240">
            <v>240000036571991</v>
          </cell>
          <cell r="J240">
            <v>33563</v>
          </cell>
          <cell r="K240">
            <v>1991</v>
          </cell>
          <cell r="L240" t="str">
            <v>novembro</v>
          </cell>
          <cell r="M240">
            <v>33664</v>
          </cell>
          <cell r="N240">
            <v>43019</v>
          </cell>
          <cell r="O240">
            <v>0</v>
          </cell>
          <cell r="P240">
            <v>0</v>
          </cell>
          <cell r="Q240" t="str">
            <v>AV PRESIDENTE KENNEDY 2511 PARTE</v>
          </cell>
          <cell r="R240" t="str">
            <v>80.610-010</v>
          </cell>
          <cell r="S240" t="str">
            <v>CURITIBA</v>
          </cell>
          <cell r="T240" t="str">
            <v>PR</v>
          </cell>
          <cell r="U240" t="str">
            <v>WWW.PORTALPREV.COM.BR/KRAFTPREV</v>
          </cell>
          <cell r="V240" t="str">
            <v>ERRS</v>
          </cell>
          <cell r="W240">
            <v>45573.25</v>
          </cell>
        </row>
        <row r="241">
          <cell r="A241" t="str">
            <v>LANXESSPREV</v>
          </cell>
          <cell r="B241" t="str">
            <v>08.133.509/0001-14</v>
          </cell>
          <cell r="C241" t="str">
            <v>ENCERRADA - POR INICIATIVA DA EFPC</v>
          </cell>
          <cell r="D241" t="str">
            <v>ENCERRADA</v>
          </cell>
          <cell r="E241" t="str">
            <v>LC 109</v>
          </cell>
          <cell r="F241" t="str">
            <v>Privada</v>
          </cell>
          <cell r="G241" t="str">
            <v>Privado</v>
          </cell>
          <cell r="H241" t="str">
            <v>Não</v>
          </cell>
          <cell r="I241">
            <v>4.400000285520056E+16</v>
          </cell>
          <cell r="J241">
            <v>38705</v>
          </cell>
          <cell r="K241">
            <v>2005</v>
          </cell>
          <cell r="L241" t="str">
            <v>dezembro</v>
          </cell>
          <cell r="M241">
            <v>39114</v>
          </cell>
          <cell r="N241">
            <v>44546</v>
          </cell>
          <cell r="O241">
            <v>0</v>
          </cell>
          <cell r="P241">
            <v>0</v>
          </cell>
          <cell r="Q241" t="str">
            <v>AV MARIA COELHO DE AGUIAR 215 BLOCO B - 2 ANDAR</v>
          </cell>
          <cell r="R241" t="str">
            <v>05.804-902</v>
          </cell>
          <cell r="S241" t="str">
            <v>SAO PAULO</v>
          </cell>
          <cell r="T241" t="str">
            <v>SP</v>
          </cell>
          <cell r="U241"/>
          <cell r="V241" t="str">
            <v>ERSP</v>
          </cell>
          <cell r="W241">
            <v>45573.25</v>
          </cell>
        </row>
        <row r="242">
          <cell r="A242" t="str">
            <v>LILLYPREV</v>
          </cell>
          <cell r="B242" t="str">
            <v>00.234.398/0001-20</v>
          </cell>
          <cell r="C242" t="str">
            <v>NORMAL - EM FUNCIONAMENTO</v>
          </cell>
          <cell r="D242" t="str">
            <v>NORMAL</v>
          </cell>
          <cell r="E242" t="str">
            <v>LC 109</v>
          </cell>
          <cell r="F242" t="str">
            <v>Privada</v>
          </cell>
          <cell r="G242" t="str">
            <v>Privado</v>
          </cell>
          <cell r="H242" t="str">
            <v>Não</v>
          </cell>
          <cell r="I242">
            <v>440000017261994</v>
          </cell>
          <cell r="J242">
            <v>34589</v>
          </cell>
          <cell r="K242">
            <v>1994</v>
          </cell>
          <cell r="L242" t="str">
            <v>setembro</v>
          </cell>
          <cell r="M242">
            <v>34608</v>
          </cell>
          <cell r="N242"/>
          <cell r="O242">
            <v>1</v>
          </cell>
          <cell r="P242">
            <v>2</v>
          </cell>
          <cell r="Q242" t="str">
            <v>AV MORUMBI 8264</v>
          </cell>
          <cell r="R242" t="str">
            <v>04.703-002</v>
          </cell>
          <cell r="S242" t="str">
            <v>SAO PAULO</v>
          </cell>
          <cell r="T242" t="str">
            <v>SP</v>
          </cell>
          <cell r="U242"/>
          <cell r="V242" t="str">
            <v>ERSP</v>
          </cell>
          <cell r="W242">
            <v>45573.25</v>
          </cell>
        </row>
        <row r="243">
          <cell r="A243" t="str">
            <v>LOCPREV</v>
          </cell>
          <cell r="B243" t="str">
            <v>56.340.607/0001-75</v>
          </cell>
          <cell r="C243" t="str">
            <v>ENCERRADA - POR CANCELAMENTO</v>
          </cell>
          <cell r="D243" t="str">
            <v>ENCERRADA</v>
          </cell>
          <cell r="E243" t="str">
            <v>LC 109</v>
          </cell>
          <cell r="F243" t="str">
            <v>Privada</v>
          </cell>
          <cell r="G243" t="str">
            <v>Privado</v>
          </cell>
          <cell r="H243" t="str">
            <v>Não</v>
          </cell>
          <cell r="I243">
            <v>57611987</v>
          </cell>
          <cell r="J243">
            <v>32281</v>
          </cell>
          <cell r="K243">
            <v>1988</v>
          </cell>
          <cell r="L243" t="str">
            <v>maio</v>
          </cell>
          <cell r="M243">
            <v>32342</v>
          </cell>
          <cell r="N243">
            <v>36858</v>
          </cell>
          <cell r="O243">
            <v>0</v>
          </cell>
          <cell r="P243">
            <v>0</v>
          </cell>
          <cell r="Q243"/>
          <cell r="R243"/>
          <cell r="S243" t="str">
            <v>ITAPEVI</v>
          </cell>
          <cell r="T243" t="str">
            <v>SP</v>
          </cell>
          <cell r="U243"/>
          <cell r="V243" t="str">
            <v>ERSP</v>
          </cell>
          <cell r="W243">
            <v>45573.25</v>
          </cell>
        </row>
        <row r="244">
          <cell r="A244" t="str">
            <v>MAC LAREN</v>
          </cell>
          <cell r="B244" t="str">
            <v>27.770.221/0001-03</v>
          </cell>
          <cell r="C244" t="str">
            <v>ENCERRADA - POR LIQUIDAÇÃO</v>
          </cell>
          <cell r="D244" t="str">
            <v>ENCERRADA</v>
          </cell>
          <cell r="E244" t="str">
            <v>LC 109</v>
          </cell>
          <cell r="F244" t="str">
            <v>Privada</v>
          </cell>
          <cell r="G244" t="str">
            <v>Privado</v>
          </cell>
          <cell r="H244" t="str">
            <v>Não</v>
          </cell>
          <cell r="I244">
            <v>330401982</v>
          </cell>
          <cell r="J244">
            <v>30397</v>
          </cell>
          <cell r="K244">
            <v>1983</v>
          </cell>
          <cell r="L244" t="str">
            <v>março</v>
          </cell>
          <cell r="M244">
            <v>30706</v>
          </cell>
          <cell r="N244">
            <v>40819</v>
          </cell>
          <cell r="O244">
            <v>0</v>
          </cell>
          <cell r="P244">
            <v>0</v>
          </cell>
          <cell r="Q244"/>
          <cell r="R244"/>
          <cell r="S244" t="str">
            <v>NITEROI</v>
          </cell>
          <cell r="T244" t="str">
            <v>RJ</v>
          </cell>
          <cell r="U244"/>
          <cell r="V244" t="str">
            <v>ERRJ</v>
          </cell>
          <cell r="W244">
            <v>45573.25</v>
          </cell>
        </row>
        <row r="245">
          <cell r="A245" t="str">
            <v>MAGNUS</v>
          </cell>
          <cell r="B245" t="str">
            <v>23.849.334/0001-30</v>
          </cell>
          <cell r="C245" t="str">
            <v>ENCERRADA - POR INICIATIVA DA EFPC</v>
          </cell>
          <cell r="D245" t="str">
            <v>ENCERRADA</v>
          </cell>
          <cell r="E245" t="str">
            <v>LC 109</v>
          </cell>
          <cell r="F245" t="str">
            <v>Privada</v>
          </cell>
          <cell r="G245" t="str">
            <v>Privado</v>
          </cell>
          <cell r="H245" t="str">
            <v>Não</v>
          </cell>
          <cell r="I245">
            <v>3.0000000014198872E+16</v>
          </cell>
          <cell r="J245">
            <v>32555</v>
          </cell>
          <cell r="K245">
            <v>1989</v>
          </cell>
          <cell r="L245" t="str">
            <v>fevereiro</v>
          </cell>
          <cell r="M245">
            <v>32813</v>
          </cell>
          <cell r="N245">
            <v>41010</v>
          </cell>
          <cell r="O245">
            <v>0</v>
          </cell>
          <cell r="P245">
            <v>0</v>
          </cell>
          <cell r="Q245" t="str">
            <v>PCA  LOUIS ENSCH                        74    2 ANDA</v>
          </cell>
          <cell r="R245" t="str">
            <v>32.210-050</v>
          </cell>
          <cell r="S245" t="str">
            <v>CONTAGEM</v>
          </cell>
          <cell r="T245" t="str">
            <v>MG</v>
          </cell>
          <cell r="U245"/>
          <cell r="V245" t="str">
            <v>ERMG</v>
          </cell>
          <cell r="W245">
            <v>45573.25</v>
          </cell>
        </row>
        <row r="246">
          <cell r="A246" t="str">
            <v>MAIS FUTURO</v>
          </cell>
          <cell r="B246" t="str">
            <v>07.136.451/0001-08</v>
          </cell>
          <cell r="C246" t="str">
            <v>NORMAL - EM FUNCIONAMENTO</v>
          </cell>
          <cell r="D246" t="str">
            <v>NORMAL</v>
          </cell>
          <cell r="E246" t="str">
            <v>LC 109</v>
          </cell>
          <cell r="F246" t="str">
            <v>Privada</v>
          </cell>
          <cell r="G246" t="str">
            <v>Privado</v>
          </cell>
          <cell r="H246" t="str">
            <v>Não</v>
          </cell>
          <cell r="I246">
            <v>4.4000000733200448E+16</v>
          </cell>
          <cell r="J246">
            <v>38223</v>
          </cell>
          <cell r="K246">
            <v>2004</v>
          </cell>
          <cell r="L246" t="str">
            <v>agosto</v>
          </cell>
          <cell r="M246">
            <v>38354</v>
          </cell>
          <cell r="N246"/>
          <cell r="O246">
            <v>6</v>
          </cell>
          <cell r="P246">
            <v>41</v>
          </cell>
          <cell r="Q246" t="str">
            <v>AVENIDA SETE DE SETEMBRO</v>
          </cell>
          <cell r="R246" t="str">
            <v>80.240-000</v>
          </cell>
          <cell r="S246" t="str">
            <v>CURITIBA</v>
          </cell>
          <cell r="T246" t="str">
            <v>PR</v>
          </cell>
          <cell r="U246" t="str">
            <v>WWW.FUNDOPARANA.COM.BR</v>
          </cell>
          <cell r="V246" t="str">
            <v>ERRS</v>
          </cell>
          <cell r="W246">
            <v>45573.25</v>
          </cell>
        </row>
        <row r="247">
          <cell r="A247" t="str">
            <v>MAIS VIDA PREV</v>
          </cell>
          <cell r="B247" t="str">
            <v>01.077.727/0001-30</v>
          </cell>
          <cell r="C247" t="str">
            <v>NORMAL - EM FUNCIONAMENTO</v>
          </cell>
          <cell r="D247" t="str">
            <v>NORMAL</v>
          </cell>
          <cell r="E247" t="str">
            <v>LC 109</v>
          </cell>
          <cell r="F247" t="str">
            <v>Privada</v>
          </cell>
          <cell r="G247" t="str">
            <v>Privado</v>
          </cell>
          <cell r="H247" t="str">
            <v>Não</v>
          </cell>
          <cell r="I247">
            <v>4.4000000262199608E+16</v>
          </cell>
          <cell r="J247">
            <v>35088</v>
          </cell>
          <cell r="K247">
            <v>1996</v>
          </cell>
          <cell r="L247" t="str">
            <v>janeiro</v>
          </cell>
          <cell r="M247">
            <v>35217</v>
          </cell>
          <cell r="N247"/>
          <cell r="O247">
            <v>4</v>
          </cell>
          <cell r="P247">
            <v>4</v>
          </cell>
          <cell r="Q247" t="str">
            <v>AV. DR. JOSÉ BONIFÁCIO COUTINHO NOGUEIRA</v>
          </cell>
          <cell r="R247" t="str">
            <v>13.091-611</v>
          </cell>
          <cell r="S247" t="str">
            <v>CAMPINAS</v>
          </cell>
          <cell r="T247" t="str">
            <v>SP</v>
          </cell>
          <cell r="U247" t="str">
            <v>WWW.MAISVIDAPREV.ORG.BR</v>
          </cell>
          <cell r="V247" t="str">
            <v>ERSP</v>
          </cell>
          <cell r="W247">
            <v>45573.25</v>
          </cell>
        </row>
        <row r="248">
          <cell r="A248" t="str">
            <v>MANNESMANN</v>
          </cell>
          <cell r="B248" t="str">
            <v>17.213.901/0001-64</v>
          </cell>
          <cell r="C248" t="str">
            <v>ENCERRADA - POR CANCELAMENTO</v>
          </cell>
          <cell r="D248" t="str">
            <v>ENCERRADA</v>
          </cell>
          <cell r="E248" t="str">
            <v>LC 109</v>
          </cell>
          <cell r="F248" t="str">
            <v>Privada</v>
          </cell>
          <cell r="G248" t="str">
            <v>Privado</v>
          </cell>
          <cell r="H248" t="str">
            <v>Não</v>
          </cell>
          <cell r="I248">
            <v>1240</v>
          </cell>
          <cell r="J248">
            <v>28510</v>
          </cell>
          <cell r="K248">
            <v>1978</v>
          </cell>
          <cell r="L248" t="str">
            <v>janeiro</v>
          </cell>
          <cell r="M248">
            <v>28510</v>
          </cell>
          <cell r="N248">
            <v>35590</v>
          </cell>
          <cell r="O248">
            <v>0</v>
          </cell>
          <cell r="P248">
            <v>0</v>
          </cell>
          <cell r="Q248"/>
          <cell r="R248"/>
          <cell r="S248" t="str">
            <v>BELO HORIZONTE</v>
          </cell>
          <cell r="T248" t="str">
            <v>MG</v>
          </cell>
          <cell r="U248"/>
          <cell r="V248" t="str">
            <v>ERMG</v>
          </cell>
          <cell r="W248">
            <v>45573.25</v>
          </cell>
        </row>
        <row r="249">
          <cell r="A249" t="str">
            <v>MAPPIN</v>
          </cell>
          <cell r="B249" t="str">
            <v>59.954.701/0001-02</v>
          </cell>
          <cell r="C249" t="str">
            <v>LIQUIDAÇÃO - EM LIQUIDAÇÃO</v>
          </cell>
          <cell r="D249" t="str">
            <v>LIQUIDAÇÃO</v>
          </cell>
          <cell r="E249" t="str">
            <v>LC 109</v>
          </cell>
          <cell r="F249" t="str">
            <v>Privada</v>
          </cell>
          <cell r="G249" t="str">
            <v>Privado</v>
          </cell>
          <cell r="H249" t="str">
            <v>Não</v>
          </cell>
          <cell r="I249">
            <v>3000000615187</v>
          </cell>
          <cell r="J249">
            <v>32253</v>
          </cell>
          <cell r="K249">
            <v>1988</v>
          </cell>
          <cell r="L249" t="str">
            <v>abril</v>
          </cell>
          <cell r="M249">
            <v>32509</v>
          </cell>
          <cell r="N249"/>
          <cell r="O249">
            <v>1</v>
          </cell>
          <cell r="P249">
            <v>0</v>
          </cell>
          <cell r="Q249" t="str">
            <v>RUA CORONEL XAVIER DE TOLEDO, 121 - 4º ANDAR - CONJUNTO 41</v>
          </cell>
          <cell r="R249" t="str">
            <v>01.048-100</v>
          </cell>
          <cell r="S249" t="str">
            <v>SAO PAULO</v>
          </cell>
          <cell r="T249" t="str">
            <v>SP</v>
          </cell>
          <cell r="U249"/>
          <cell r="V249" t="str">
            <v>ERSP</v>
          </cell>
          <cell r="W249">
            <v>45573.25</v>
          </cell>
        </row>
        <row r="250">
          <cell r="A250" t="str">
            <v>MARCOPREV</v>
          </cell>
          <cell r="B250" t="str">
            <v>00.915.873/0001-24</v>
          </cell>
          <cell r="C250" t="str">
            <v>NORMAL - EM FUNCIONAMENTO</v>
          </cell>
          <cell r="D250" t="str">
            <v>NORMAL</v>
          </cell>
          <cell r="E250" t="str">
            <v>LC 109</v>
          </cell>
          <cell r="F250" t="str">
            <v>Privada</v>
          </cell>
          <cell r="G250" t="str">
            <v>Privado</v>
          </cell>
          <cell r="H250" t="str">
            <v>Não</v>
          </cell>
          <cell r="I250">
            <v>4.400000369319956E+16</v>
          </cell>
          <cell r="J250">
            <v>34991</v>
          </cell>
          <cell r="K250">
            <v>1995</v>
          </cell>
          <cell r="L250" t="str">
            <v>outubro</v>
          </cell>
          <cell r="M250">
            <v>35053</v>
          </cell>
          <cell r="N250"/>
          <cell r="O250">
            <v>3</v>
          </cell>
          <cell r="P250">
            <v>9</v>
          </cell>
          <cell r="Q250" t="str">
            <v>AVENIDA RIO BRANCO</v>
          </cell>
          <cell r="R250" t="str">
            <v>95.060-145</v>
          </cell>
          <cell r="S250" t="str">
            <v>CAXIAS DO SUL</v>
          </cell>
          <cell r="T250" t="str">
            <v>RS</v>
          </cell>
          <cell r="U250" t="str">
            <v>WWW.MARCOPREV.COM.BR</v>
          </cell>
          <cell r="V250" t="str">
            <v>ERRS</v>
          </cell>
          <cell r="W250">
            <v>45573.25</v>
          </cell>
        </row>
        <row r="251">
          <cell r="A251" t="str">
            <v>MARISOL</v>
          </cell>
          <cell r="B251" t="str">
            <v>01.229.066/0001-10</v>
          </cell>
          <cell r="C251" t="str">
            <v>ENCERRADA - POR INICIATIVA DA EFPC</v>
          </cell>
          <cell r="D251" t="str">
            <v>ENCERRADA</v>
          </cell>
          <cell r="E251" t="str">
            <v>LC 109</v>
          </cell>
          <cell r="F251" t="str">
            <v>Privada</v>
          </cell>
          <cell r="G251" t="str">
            <v>Privado</v>
          </cell>
          <cell r="H251" t="str">
            <v>Não</v>
          </cell>
          <cell r="I251">
            <v>4.4000003777199624E+16</v>
          </cell>
          <cell r="J251">
            <v>35202</v>
          </cell>
          <cell r="K251">
            <v>1996</v>
          </cell>
          <cell r="L251" t="str">
            <v>maio</v>
          </cell>
          <cell r="M251">
            <v>35247</v>
          </cell>
          <cell r="N251">
            <v>40142</v>
          </cell>
          <cell r="O251">
            <v>0</v>
          </cell>
          <cell r="P251">
            <v>0</v>
          </cell>
          <cell r="Q251" t="str">
            <v>RUA  BERNARDO DORNBUSCH                 1300</v>
          </cell>
          <cell r="R251" t="str">
            <v>89.256-901</v>
          </cell>
          <cell r="S251" t="str">
            <v>JARAGUA DO SUL</v>
          </cell>
          <cell r="T251" t="str">
            <v>SC</v>
          </cell>
          <cell r="U251"/>
          <cell r="V251" t="str">
            <v>ERRS</v>
          </cell>
          <cell r="W251">
            <v>45573.25</v>
          </cell>
        </row>
        <row r="252">
          <cell r="A252" t="str">
            <v>MAUA PREV</v>
          </cell>
          <cell r="B252" t="str">
            <v>40.365.363/0001-45</v>
          </cell>
          <cell r="C252" t="str">
            <v>NORMAL - EM FUNCIONAMENTO</v>
          </cell>
          <cell r="D252" t="str">
            <v>NORMAL</v>
          </cell>
          <cell r="E252" t="str">
            <v>LC 109</v>
          </cell>
          <cell r="F252" t="str">
            <v>Privada</v>
          </cell>
          <cell r="G252" t="str">
            <v>Privado</v>
          </cell>
          <cell r="H252" t="str">
            <v>Não</v>
          </cell>
          <cell r="I252">
            <v>240000039311991</v>
          </cell>
          <cell r="J252">
            <v>33590</v>
          </cell>
          <cell r="K252">
            <v>1991</v>
          </cell>
          <cell r="L252" t="str">
            <v>dezembro</v>
          </cell>
          <cell r="M252">
            <v>33239</v>
          </cell>
          <cell r="N252"/>
          <cell r="O252">
            <v>1</v>
          </cell>
          <cell r="P252">
            <v>12</v>
          </cell>
          <cell r="Q252" t="str">
            <v>AV ALMIRANTE BARROSO 52 15 ANDAR</v>
          </cell>
          <cell r="R252" t="str">
            <v>20.031-003</v>
          </cell>
          <cell r="S252" t="str">
            <v>RIO DE JANEIRO</v>
          </cell>
          <cell r="T252" t="str">
            <v>RJ</v>
          </cell>
          <cell r="U252" t="str">
            <v>WWW.MAUAPREV.COM.BR</v>
          </cell>
          <cell r="V252" t="str">
            <v>ERRJ</v>
          </cell>
          <cell r="W252">
            <v>45573.25</v>
          </cell>
        </row>
        <row r="253">
          <cell r="A253" t="str">
            <v>MBPREV</v>
          </cell>
          <cell r="B253" t="str">
            <v>05.595.478/0001-25</v>
          </cell>
          <cell r="C253" t="str">
            <v>NORMAL - EM FUNCIONAMENTO</v>
          </cell>
          <cell r="D253" t="str">
            <v>NORMAL</v>
          </cell>
          <cell r="E253" t="str">
            <v>LC 109</v>
          </cell>
          <cell r="F253" t="str">
            <v>Privada</v>
          </cell>
          <cell r="G253" t="str">
            <v>Privado</v>
          </cell>
          <cell r="H253" t="str">
            <v>Não</v>
          </cell>
          <cell r="I253">
            <v>4.400000003420024E+16</v>
          </cell>
          <cell r="J253">
            <v>37564</v>
          </cell>
          <cell r="K253">
            <v>2002</v>
          </cell>
          <cell r="L253" t="str">
            <v>novembro</v>
          </cell>
          <cell r="M253">
            <v>37803</v>
          </cell>
          <cell r="N253"/>
          <cell r="O253">
            <v>1</v>
          </cell>
          <cell r="P253">
            <v>5</v>
          </cell>
          <cell r="Q253" t="str">
            <v>AV ALFRED JURZYKOWSKI 562</v>
          </cell>
          <cell r="R253" t="str">
            <v>09.680-900</v>
          </cell>
          <cell r="S253" t="str">
            <v>SAO BERNARDO DO CAMPO</v>
          </cell>
          <cell r="T253" t="str">
            <v>SP</v>
          </cell>
          <cell r="U253" t="str">
            <v>WWW.MBPREVIDENCIA.COM.BR</v>
          </cell>
          <cell r="V253" t="str">
            <v>ERSP</v>
          </cell>
          <cell r="W253">
            <v>45573.25</v>
          </cell>
        </row>
        <row r="254">
          <cell r="A254" t="str">
            <v>MCPREV</v>
          </cell>
          <cell r="B254" t="str">
            <v>71.735.005/0001-00</v>
          </cell>
          <cell r="C254" t="str">
            <v>ENCERRADA - POR INICIATIVA DA EFPC</v>
          </cell>
          <cell r="D254" t="str">
            <v>ENCERRADA</v>
          </cell>
          <cell r="E254" t="str">
            <v>LC 109</v>
          </cell>
          <cell r="F254" t="str">
            <v>Privada</v>
          </cell>
          <cell r="G254" t="str">
            <v>Privado</v>
          </cell>
          <cell r="H254" t="str">
            <v>Não</v>
          </cell>
          <cell r="I254">
            <v>440000028751993</v>
          </cell>
          <cell r="J254">
            <v>34246</v>
          </cell>
          <cell r="K254">
            <v>1993</v>
          </cell>
          <cell r="L254" t="str">
            <v>outubro</v>
          </cell>
          <cell r="M254">
            <v>34425</v>
          </cell>
          <cell r="N254">
            <v>41808</v>
          </cell>
          <cell r="O254">
            <v>0</v>
          </cell>
          <cell r="P254">
            <v>0</v>
          </cell>
          <cell r="Q254" t="str">
            <v>AL AMAZONAS 253</v>
          </cell>
          <cell r="R254" t="str">
            <v>06.454-070</v>
          </cell>
          <cell r="S254" t="str">
            <v>BARUERI</v>
          </cell>
          <cell r="T254" t="str">
            <v>SP</v>
          </cell>
          <cell r="U254"/>
          <cell r="V254" t="str">
            <v>ERSP</v>
          </cell>
          <cell r="W254">
            <v>45573.25</v>
          </cell>
        </row>
        <row r="255">
          <cell r="A255" t="str">
            <v>MENDESPREV</v>
          </cell>
          <cell r="B255" t="str">
            <v>65.160.848/0001-23</v>
          </cell>
          <cell r="C255" t="str">
            <v>LIQUIDAÇÃO - EM LIQUIDAÇÃO</v>
          </cell>
          <cell r="D255" t="str">
            <v>LIQUIDAÇÃO</v>
          </cell>
          <cell r="E255" t="str">
            <v>LC 109</v>
          </cell>
          <cell r="F255" t="str">
            <v>Privada</v>
          </cell>
          <cell r="G255" t="str">
            <v>Privado</v>
          </cell>
          <cell r="H255" t="str">
            <v>Não</v>
          </cell>
          <cell r="I255">
            <v>3.0000000137199036E+16</v>
          </cell>
          <cell r="J255">
            <v>33191</v>
          </cell>
          <cell r="K255">
            <v>1990</v>
          </cell>
          <cell r="L255" t="str">
            <v>novembro</v>
          </cell>
          <cell r="M255">
            <v>33420</v>
          </cell>
          <cell r="N255"/>
          <cell r="O255">
            <v>2</v>
          </cell>
          <cell r="P255">
            <v>12</v>
          </cell>
          <cell r="Q255" t="str">
            <v>AVENIDA JOÃO PINHEIRO, 146, 6º ANDAR, SALAS 603 A 605</v>
          </cell>
          <cell r="R255" t="str">
            <v>30.130-927</v>
          </cell>
          <cell r="S255" t="str">
            <v>BELO HORIZONTE</v>
          </cell>
          <cell r="T255" t="str">
            <v>MG</v>
          </cell>
          <cell r="U255" t="str">
            <v>www.mendesprev.org.br</v>
          </cell>
          <cell r="V255" t="str">
            <v>ERMG</v>
          </cell>
          <cell r="W255">
            <v>45573.25</v>
          </cell>
        </row>
        <row r="256">
          <cell r="A256" t="str">
            <v>MERCAPREV</v>
          </cell>
          <cell r="B256" t="str">
            <v>00.811.120/0001-79</v>
          </cell>
          <cell r="C256" t="str">
            <v>ENCERRADA - POR INICIATIVA DA EFPC</v>
          </cell>
          <cell r="D256" t="str">
            <v>ENCERRADA</v>
          </cell>
          <cell r="E256" t="str">
            <v>LC 109</v>
          </cell>
          <cell r="F256" t="str">
            <v>Privada</v>
          </cell>
          <cell r="G256" t="str">
            <v>Privado</v>
          </cell>
          <cell r="H256" t="str">
            <v>Não</v>
          </cell>
          <cell r="I256">
            <v>4.400000095619956E+16</v>
          </cell>
          <cell r="J256">
            <v>34806</v>
          </cell>
          <cell r="K256">
            <v>1995</v>
          </cell>
          <cell r="L256" t="str">
            <v>abril</v>
          </cell>
          <cell r="M256">
            <v>34971</v>
          </cell>
          <cell r="N256">
            <v>44057</v>
          </cell>
          <cell r="O256">
            <v>0</v>
          </cell>
          <cell r="P256">
            <v>0</v>
          </cell>
          <cell r="Q256" t="str">
            <v>R XV DE NOVEMBRO 275</v>
          </cell>
          <cell r="R256" t="str">
            <v>01.013-001</v>
          </cell>
          <cell r="S256" t="str">
            <v>SAO PAULO</v>
          </cell>
          <cell r="T256" t="str">
            <v>SP</v>
          </cell>
          <cell r="U256" t="str">
            <v>WWW.MERCAPREV.COM.BR</v>
          </cell>
          <cell r="V256" t="str">
            <v>ERSP</v>
          </cell>
          <cell r="W256">
            <v>45573.25</v>
          </cell>
        </row>
        <row r="257">
          <cell r="A257" t="str">
            <v>MERCERPREV</v>
          </cell>
          <cell r="B257" t="str">
            <v>61.365.136/0001-90</v>
          </cell>
          <cell r="C257" t="str">
            <v>NORMAL - EM FUNCIONAMENTO</v>
          </cell>
          <cell r="D257" t="str">
            <v>NORMAL</v>
          </cell>
          <cell r="E257" t="str">
            <v>LC 109</v>
          </cell>
          <cell r="F257" t="str">
            <v>Privada</v>
          </cell>
          <cell r="G257" t="str">
            <v>Privado</v>
          </cell>
          <cell r="H257" t="str">
            <v>Não</v>
          </cell>
          <cell r="I257">
            <v>300000053011986</v>
          </cell>
          <cell r="J257">
            <v>32869</v>
          </cell>
          <cell r="K257">
            <v>1989</v>
          </cell>
          <cell r="L257" t="str">
            <v>dezembro</v>
          </cell>
          <cell r="M257">
            <v>32870</v>
          </cell>
          <cell r="N257"/>
          <cell r="O257">
            <v>5</v>
          </cell>
          <cell r="P257">
            <v>7</v>
          </cell>
          <cell r="Q257" t="str">
            <v>RUA ARQUITETO OLAVO REDIG DE CAMPOS</v>
          </cell>
          <cell r="R257" t="str">
            <v>04.711-904</v>
          </cell>
          <cell r="S257" t="str">
            <v>SAO PAULO</v>
          </cell>
          <cell r="T257" t="str">
            <v>SP</v>
          </cell>
          <cell r="U257" t="str">
            <v>WWW.MERCERPREV.COM.BR</v>
          </cell>
          <cell r="V257" t="str">
            <v>ERSP</v>
          </cell>
          <cell r="W257">
            <v>45573.25</v>
          </cell>
        </row>
        <row r="258">
          <cell r="A258" t="str">
            <v>MESSIUS</v>
          </cell>
          <cell r="B258" t="str">
            <v>68.154.699/0001-88</v>
          </cell>
          <cell r="C258" t="str">
            <v>ENCERRADA - POR INICIATIVA DA EFPC</v>
          </cell>
          <cell r="D258" t="str">
            <v>ENCERRADA</v>
          </cell>
          <cell r="E258" t="str">
            <v>LC 109</v>
          </cell>
          <cell r="F258" t="str">
            <v>Privada</v>
          </cell>
          <cell r="G258" t="str">
            <v>Privado</v>
          </cell>
          <cell r="H258" t="str">
            <v>Não</v>
          </cell>
          <cell r="I258">
            <v>4.4000000432199816E+16</v>
          </cell>
          <cell r="J258">
            <v>35837</v>
          </cell>
          <cell r="K258">
            <v>1998</v>
          </cell>
          <cell r="L258" t="str">
            <v>fevereiro</v>
          </cell>
          <cell r="M258">
            <v>35933</v>
          </cell>
          <cell r="N258">
            <v>41026</v>
          </cell>
          <cell r="O258">
            <v>0</v>
          </cell>
          <cell r="P258">
            <v>0</v>
          </cell>
          <cell r="Q258" t="str">
            <v>RUA  MORGADO DE MATEUS 77 5 ANDAR</v>
          </cell>
          <cell r="R258" t="str">
            <v>04.015-050</v>
          </cell>
          <cell r="S258" t="str">
            <v>SAO PAULO</v>
          </cell>
          <cell r="T258" t="str">
            <v>SP</v>
          </cell>
          <cell r="U258" t="str">
            <v>www.messianica.org.br</v>
          </cell>
          <cell r="V258" t="str">
            <v>ERSP</v>
          </cell>
          <cell r="W258">
            <v>45573.25</v>
          </cell>
        </row>
        <row r="259">
          <cell r="A259" t="str">
            <v>METRUS</v>
          </cell>
          <cell r="B259" t="str">
            <v>44.857.357/0001-66</v>
          </cell>
          <cell r="C259" t="str">
            <v>NORMAL - EM FUNCIONAMENTO</v>
          </cell>
          <cell r="D259" t="str">
            <v>NORMAL</v>
          </cell>
          <cell r="E259" t="str">
            <v>LC 108 / LC 109</v>
          </cell>
          <cell r="F259" t="str">
            <v>Pública Estadual</v>
          </cell>
          <cell r="G259" t="str">
            <v>Público</v>
          </cell>
          <cell r="H259" t="str">
            <v>Não</v>
          </cell>
          <cell r="I259">
            <v>440000020451992</v>
          </cell>
          <cell r="J259">
            <v>34016</v>
          </cell>
          <cell r="K259">
            <v>1993</v>
          </cell>
          <cell r="L259" t="str">
            <v>fevereiro</v>
          </cell>
          <cell r="M259">
            <v>34060</v>
          </cell>
          <cell r="N259"/>
          <cell r="O259">
            <v>4</v>
          </cell>
          <cell r="P259">
            <v>5</v>
          </cell>
          <cell r="Q259" t="str">
            <v>AL SANTOS 1827 - 17 AND CJTOS 171/172</v>
          </cell>
          <cell r="R259" t="str">
            <v>01.419-002</v>
          </cell>
          <cell r="S259" t="str">
            <v>SAO PAULO</v>
          </cell>
          <cell r="T259" t="str">
            <v>SP</v>
          </cell>
          <cell r="U259" t="str">
            <v>WWW.METRUS.ORG.BR</v>
          </cell>
          <cell r="V259" t="str">
            <v>ERSP</v>
          </cell>
          <cell r="W259">
            <v>45573.25</v>
          </cell>
        </row>
        <row r="260">
          <cell r="A260" t="str">
            <v>MM PREV</v>
          </cell>
          <cell r="B260" t="str">
            <v>59.986.778/0001-64</v>
          </cell>
          <cell r="C260" t="str">
            <v>NORMAL - EM FUNCIONAMENTO</v>
          </cell>
          <cell r="D260" t="str">
            <v>NORMAL</v>
          </cell>
          <cell r="E260" t="str">
            <v>LC 109</v>
          </cell>
          <cell r="F260" t="str">
            <v>Privada</v>
          </cell>
          <cell r="G260" t="str">
            <v>Privado</v>
          </cell>
          <cell r="H260" t="str">
            <v>Não</v>
          </cell>
          <cell r="I260">
            <v>3.0000001725198928E+16</v>
          </cell>
          <cell r="J260">
            <v>32864</v>
          </cell>
          <cell r="K260">
            <v>1989</v>
          </cell>
          <cell r="L260" t="str">
            <v>dezembro</v>
          </cell>
          <cell r="M260">
            <v>32933</v>
          </cell>
          <cell r="N260"/>
          <cell r="O260">
            <v>1</v>
          </cell>
          <cell r="P260">
            <v>4</v>
          </cell>
          <cell r="Q260" t="str">
            <v>R MANOEL DA NOBREGA 350</v>
          </cell>
          <cell r="R260" t="str">
            <v>09.380-120</v>
          </cell>
          <cell r="S260" t="str">
            <v>MAUA</v>
          </cell>
          <cell r="T260" t="str">
            <v>SP</v>
          </cell>
          <cell r="U260"/>
          <cell r="V260" t="str">
            <v>ERSP</v>
          </cell>
          <cell r="W260">
            <v>45573.25</v>
          </cell>
        </row>
        <row r="261">
          <cell r="A261" t="str">
            <v>MM PREVI</v>
          </cell>
          <cell r="B261" t="str">
            <v>08.395.486/0001-16</v>
          </cell>
          <cell r="C261" t="str">
            <v>ENCERRADA - POR INICIATIVA DA EFPC</v>
          </cell>
          <cell r="D261" t="str">
            <v>ENCERRADA</v>
          </cell>
          <cell r="E261" t="str">
            <v>LC 109</v>
          </cell>
          <cell r="F261" t="str">
            <v>Privada</v>
          </cell>
          <cell r="G261" t="str">
            <v>Privado</v>
          </cell>
          <cell r="H261" t="str">
            <v>Não</v>
          </cell>
          <cell r="I261">
            <v>4.4000002423200632E+16</v>
          </cell>
          <cell r="J261">
            <v>38975</v>
          </cell>
          <cell r="K261">
            <v>2006</v>
          </cell>
          <cell r="L261" t="str">
            <v>setembro</v>
          </cell>
          <cell r="M261">
            <v>39022</v>
          </cell>
          <cell r="N261">
            <v>41192</v>
          </cell>
          <cell r="O261">
            <v>0</v>
          </cell>
          <cell r="P261">
            <v>0</v>
          </cell>
          <cell r="Q261" t="str">
            <v>AV MANOEL DA NOBREGA 350 CONJUNTO 05 SALA 02</v>
          </cell>
          <cell r="R261" t="str">
            <v>09.380-120</v>
          </cell>
          <cell r="S261" t="str">
            <v>MAUA</v>
          </cell>
          <cell r="T261" t="str">
            <v>SP</v>
          </cell>
          <cell r="U261"/>
          <cell r="V261" t="str">
            <v>ERSP</v>
          </cell>
          <cell r="W261">
            <v>45573.25</v>
          </cell>
        </row>
        <row r="262">
          <cell r="A262" t="str">
            <v>MONGERAL</v>
          </cell>
          <cell r="B262" t="str">
            <v>07.146.074/0001-80</v>
          </cell>
          <cell r="C262" t="str">
            <v>NORMAL - EM FUNCIONAMENTO</v>
          </cell>
          <cell r="D262" t="str">
            <v>NORMAL</v>
          </cell>
          <cell r="E262" t="str">
            <v>LC 109</v>
          </cell>
          <cell r="F262" t="str">
            <v>Privada</v>
          </cell>
          <cell r="G262" t="str">
            <v>Privado</v>
          </cell>
          <cell r="H262" t="str">
            <v>Não</v>
          </cell>
          <cell r="I262">
            <v>4.4000000260200496E+16</v>
          </cell>
          <cell r="J262">
            <v>38223</v>
          </cell>
          <cell r="K262">
            <v>2004</v>
          </cell>
          <cell r="L262" t="str">
            <v>agosto</v>
          </cell>
          <cell r="M262">
            <v>38657</v>
          </cell>
          <cell r="N262"/>
          <cell r="O262">
            <v>9</v>
          </cell>
          <cell r="P262">
            <v>87</v>
          </cell>
          <cell r="Q262" t="str">
            <v>TR BELAS ARTES 5 TÉRREO - PARTE</v>
          </cell>
          <cell r="R262" t="str">
            <v>20.060-000</v>
          </cell>
          <cell r="S262" t="str">
            <v>RIO DE JANEIRO</v>
          </cell>
          <cell r="T262" t="str">
            <v>RJ</v>
          </cell>
          <cell r="U262" t="str">
            <v>WWW.MONGERAL.COM.BR</v>
          </cell>
          <cell r="V262" t="str">
            <v>ERRJ</v>
          </cell>
          <cell r="W262">
            <v>45573.25</v>
          </cell>
        </row>
        <row r="263">
          <cell r="A263" t="str">
            <v>MSD PREV</v>
          </cell>
          <cell r="B263" t="str">
            <v>02.726.871/0001-12</v>
          </cell>
          <cell r="C263" t="str">
            <v>NORMAL - EM FUNCIONAMENTO</v>
          </cell>
          <cell r="D263" t="str">
            <v>NORMAL</v>
          </cell>
          <cell r="E263" t="str">
            <v>LC 109</v>
          </cell>
          <cell r="F263" t="str">
            <v>Privada</v>
          </cell>
          <cell r="G263" t="str">
            <v>Privado</v>
          </cell>
          <cell r="H263" t="str">
            <v>Não</v>
          </cell>
          <cell r="I263">
            <v>4.4000003437199832E+16</v>
          </cell>
          <cell r="J263">
            <v>36020</v>
          </cell>
          <cell r="K263">
            <v>1998</v>
          </cell>
          <cell r="L263" t="str">
            <v>agosto</v>
          </cell>
          <cell r="M263">
            <v>36035</v>
          </cell>
          <cell r="N263"/>
          <cell r="O263">
            <v>1</v>
          </cell>
          <cell r="P263">
            <v>7</v>
          </cell>
          <cell r="Q263" t="str">
            <v>AV DR CHUCRI ZAIDAN</v>
          </cell>
          <cell r="R263" t="str">
            <v>04.583-110</v>
          </cell>
          <cell r="S263" t="str">
            <v>SAO PAULO</v>
          </cell>
          <cell r="T263" t="str">
            <v>SP</v>
          </cell>
          <cell r="U263" t="str">
            <v>MSDPREV.COM.BR</v>
          </cell>
          <cell r="V263" t="str">
            <v>ERSP</v>
          </cell>
          <cell r="W263">
            <v>45573.25</v>
          </cell>
        </row>
        <row r="264">
          <cell r="A264" t="str">
            <v>MULTIBRA</v>
          </cell>
          <cell r="B264" t="str">
            <v>30.459.788/0001-60</v>
          </cell>
          <cell r="C264" t="str">
            <v>NORMAL - EM FUNCIONAMENTO</v>
          </cell>
          <cell r="D264" t="str">
            <v>NORMAL</v>
          </cell>
          <cell r="E264" t="str">
            <v>LC 109</v>
          </cell>
          <cell r="F264" t="str">
            <v>Privada</v>
          </cell>
          <cell r="G264" t="str">
            <v>Privado</v>
          </cell>
          <cell r="H264" t="str">
            <v>Não</v>
          </cell>
          <cell r="I264">
            <v>3022351979</v>
          </cell>
          <cell r="J264">
            <v>29208</v>
          </cell>
          <cell r="K264">
            <v>1979</v>
          </cell>
          <cell r="L264" t="str">
            <v>dezembro</v>
          </cell>
          <cell r="M264">
            <v>29217</v>
          </cell>
          <cell r="N264"/>
          <cell r="O264">
            <v>118</v>
          </cell>
          <cell r="P264">
            <v>167</v>
          </cell>
          <cell r="Q264" t="str">
            <v>AV BRIG FARIA LIMA, 3064, 2 ANDAR</v>
          </cell>
          <cell r="R264" t="str">
            <v>01.452-000</v>
          </cell>
          <cell r="S264" t="str">
            <v>SAO PAULO</v>
          </cell>
          <cell r="T264" t="str">
            <v>SP</v>
          </cell>
          <cell r="U264"/>
          <cell r="V264" t="str">
            <v>ERSP</v>
          </cell>
          <cell r="W264">
            <v>45573.25</v>
          </cell>
        </row>
        <row r="265">
          <cell r="A265" t="str">
            <v>MULTIBRA INSTITUIDOR</v>
          </cell>
          <cell r="B265" t="str">
            <v>60.901.436/0001-83</v>
          </cell>
          <cell r="C265" t="str">
            <v>NORMAL - EM FUNCIONAMENTO</v>
          </cell>
          <cell r="D265" t="str">
            <v>NORMAL</v>
          </cell>
          <cell r="E265" t="str">
            <v>LC 109</v>
          </cell>
          <cell r="F265" t="str">
            <v>Instituidor</v>
          </cell>
          <cell r="G265" t="str">
            <v>Instituidor</v>
          </cell>
          <cell r="H265" t="str">
            <v>Não</v>
          </cell>
          <cell r="I265">
            <v>3.000000150519884E+16</v>
          </cell>
          <cell r="J265">
            <v>32477</v>
          </cell>
          <cell r="K265">
            <v>1988</v>
          </cell>
          <cell r="L265" t="str">
            <v>novembro</v>
          </cell>
          <cell r="M265">
            <v>32661</v>
          </cell>
          <cell r="N265"/>
          <cell r="O265">
            <v>4</v>
          </cell>
          <cell r="P265">
            <v>1</v>
          </cell>
          <cell r="Q265" t="str">
            <v>AV BRIGADEIRO FARIA LIMA 3064 2. ANDAR</v>
          </cell>
          <cell r="R265" t="str">
            <v>01.451-000</v>
          </cell>
          <cell r="S265" t="str">
            <v>SAO PAULO</v>
          </cell>
          <cell r="T265" t="str">
            <v>SP</v>
          </cell>
          <cell r="U265"/>
          <cell r="V265" t="str">
            <v>ERSP</v>
          </cell>
          <cell r="W265">
            <v>45573.25</v>
          </cell>
        </row>
        <row r="266">
          <cell r="A266" t="str">
            <v>MULTICOOP</v>
          </cell>
          <cell r="B266" t="str">
            <v>17.480.374/0001-54</v>
          </cell>
          <cell r="C266" t="str">
            <v>NORMAL - EM FUNCIONAMENTO</v>
          </cell>
          <cell r="D266" t="str">
            <v>NORMAL</v>
          </cell>
          <cell r="E266" t="str">
            <v>LC 109</v>
          </cell>
          <cell r="F266" t="str">
            <v>Privada</v>
          </cell>
          <cell r="G266" t="str">
            <v>Privado</v>
          </cell>
          <cell r="H266" t="str">
            <v>Não</v>
          </cell>
          <cell r="I266">
            <v>4.4011000319201224E+16</v>
          </cell>
          <cell r="J266">
            <v>41158</v>
          </cell>
          <cell r="K266">
            <v>2012</v>
          </cell>
          <cell r="L266" t="str">
            <v>setembro</v>
          </cell>
          <cell r="M266">
            <v>41253</v>
          </cell>
          <cell r="N266"/>
          <cell r="O266">
            <v>5</v>
          </cell>
          <cell r="P266">
            <v>54</v>
          </cell>
          <cell r="Q266" t="str">
            <v>ALAMEDA MINISTRO ROCHA AZEVEDO</v>
          </cell>
          <cell r="R266" t="str">
            <v>01.410-901</v>
          </cell>
          <cell r="S266" t="str">
            <v>SAO PAULO</v>
          </cell>
          <cell r="T266" t="str">
            <v>SP</v>
          </cell>
          <cell r="U266" t="str">
            <v>WWW.PORTALPREV.COM.BR/UNIMED</v>
          </cell>
          <cell r="V266" t="str">
            <v>ERSP</v>
          </cell>
          <cell r="W266">
            <v>45573.25</v>
          </cell>
        </row>
        <row r="267">
          <cell r="A267" t="str">
            <v>MULTIPARANA</v>
          </cell>
          <cell r="B267" t="str">
            <v>02.863.820/0001-32</v>
          </cell>
          <cell r="C267" t="str">
            <v>ENCERRADA - POR CANCELAMENTO</v>
          </cell>
          <cell r="D267" t="str">
            <v>ENCERRADA</v>
          </cell>
          <cell r="E267" t="str">
            <v>LC 109</v>
          </cell>
          <cell r="F267" t="str">
            <v>Privada</v>
          </cell>
          <cell r="G267" t="str">
            <v>Privado</v>
          </cell>
          <cell r="H267" t="str">
            <v>Não</v>
          </cell>
          <cell r="I267">
            <v>440000048581998</v>
          </cell>
          <cell r="J267">
            <v>36096</v>
          </cell>
          <cell r="K267">
            <v>1998</v>
          </cell>
          <cell r="L267" t="str">
            <v>outubro</v>
          </cell>
          <cell r="M267">
            <v>36100</v>
          </cell>
          <cell r="N267">
            <v>37958</v>
          </cell>
          <cell r="O267">
            <v>0</v>
          </cell>
          <cell r="P267">
            <v>0</v>
          </cell>
          <cell r="Q267"/>
          <cell r="R267"/>
          <cell r="S267" t="str">
            <v>CURITIBA</v>
          </cell>
          <cell r="T267" t="str">
            <v>PR</v>
          </cell>
          <cell r="U267"/>
          <cell r="V267" t="str">
            <v>ERRS</v>
          </cell>
          <cell r="W267">
            <v>45573.25</v>
          </cell>
        </row>
        <row r="268">
          <cell r="A268" t="str">
            <v>MULTIPENSIONS</v>
          </cell>
          <cell r="B268" t="str">
            <v>02.866.728/0001-26</v>
          </cell>
          <cell r="C268" t="str">
            <v>NORMAL - EM FUNCIONAMENTO</v>
          </cell>
          <cell r="D268" t="str">
            <v>NORMAL</v>
          </cell>
          <cell r="E268" t="str">
            <v>LC 109</v>
          </cell>
          <cell r="F268" t="str">
            <v>Privada</v>
          </cell>
          <cell r="G268" t="str">
            <v>Privado</v>
          </cell>
          <cell r="H268" t="str">
            <v>Não</v>
          </cell>
          <cell r="I268">
            <v>4.4000003595198184E+16</v>
          </cell>
          <cell r="J268">
            <v>36024</v>
          </cell>
          <cell r="K268">
            <v>1998</v>
          </cell>
          <cell r="L268" t="str">
            <v>agosto</v>
          </cell>
          <cell r="M268">
            <v>36132</v>
          </cell>
          <cell r="N268"/>
          <cell r="O268">
            <v>26</v>
          </cell>
          <cell r="P268">
            <v>137</v>
          </cell>
          <cell r="Q268" t="str">
            <v>R DEPUTADO EMILIO CARLOS 970</v>
          </cell>
          <cell r="R268" t="str">
            <v>06.028-010</v>
          </cell>
          <cell r="S268" t="str">
            <v>OSASCO</v>
          </cell>
          <cell r="T268" t="str">
            <v>SP</v>
          </cell>
          <cell r="U268" t="str">
            <v>WWW.BRADESCOPREVIDENCIA.COM.BR/MULTIPENSIONS/</v>
          </cell>
          <cell r="V268" t="str">
            <v>ERSP</v>
          </cell>
          <cell r="W268">
            <v>45573.25</v>
          </cell>
        </row>
        <row r="269">
          <cell r="A269" t="str">
            <v>MULTIPLA</v>
          </cell>
          <cell r="B269" t="str">
            <v>71.734.842/0001-15</v>
          </cell>
          <cell r="C269" t="str">
            <v>NORMAL - EM FUNCIONAMENTO</v>
          </cell>
          <cell r="D269" t="str">
            <v>NORMAL</v>
          </cell>
          <cell r="E269" t="str">
            <v>LC 109</v>
          </cell>
          <cell r="F269" t="str">
            <v>Privada</v>
          </cell>
          <cell r="G269" t="str">
            <v>Privado</v>
          </cell>
          <cell r="H269" t="str">
            <v>Não</v>
          </cell>
          <cell r="I269">
            <v>240000001651993</v>
          </cell>
          <cell r="J269">
            <v>34283</v>
          </cell>
          <cell r="K269">
            <v>1993</v>
          </cell>
          <cell r="L269" t="str">
            <v>novembro</v>
          </cell>
          <cell r="M269">
            <v>34337</v>
          </cell>
          <cell r="N269"/>
          <cell r="O269">
            <v>4</v>
          </cell>
          <cell r="P269">
            <v>4</v>
          </cell>
          <cell r="Q269" t="str">
            <v>AVENIDA ENGENHEIRO ARMANDO ARRUDA 707, 14º ANDAR, LADO LARANJA</v>
          </cell>
          <cell r="R269" t="str">
            <v>04.308-001</v>
          </cell>
          <cell r="S269" t="str">
            <v>SAO PAULO</v>
          </cell>
          <cell r="T269" t="str">
            <v>SP</v>
          </cell>
          <cell r="U269" t="str">
            <v>MULTIPLAPREV.COM.BR</v>
          </cell>
          <cell r="V269" t="str">
            <v>ERSP</v>
          </cell>
          <cell r="W269">
            <v>45573.25</v>
          </cell>
        </row>
        <row r="270">
          <cell r="A270" t="str">
            <v>MULTIPREV</v>
          </cell>
          <cell r="B270" t="str">
            <v>67.846.188/0001-64</v>
          </cell>
          <cell r="C270" t="str">
            <v>NORMAL - EM FUNCIONAMENTO</v>
          </cell>
          <cell r="D270" t="str">
            <v>NORMAL</v>
          </cell>
          <cell r="E270" t="str">
            <v>LC 109</v>
          </cell>
          <cell r="F270" t="str">
            <v>Privada</v>
          </cell>
          <cell r="G270" t="str">
            <v>Privado</v>
          </cell>
          <cell r="H270" t="str">
            <v>Não</v>
          </cell>
          <cell r="I270">
            <v>240000001011992</v>
          </cell>
          <cell r="J270">
            <v>33730</v>
          </cell>
          <cell r="K270">
            <v>1992</v>
          </cell>
          <cell r="L270" t="str">
            <v>maio</v>
          </cell>
          <cell r="M270">
            <v>33756</v>
          </cell>
          <cell r="N270"/>
          <cell r="O270">
            <v>94</v>
          </cell>
          <cell r="P270">
            <v>155</v>
          </cell>
          <cell r="Q270" t="str">
            <v>RUA JOSE VERSOLATO, 111, TORRE B, 9º ANDAR, CONJUNTO 921, PARTE 1</v>
          </cell>
          <cell r="R270" t="str">
            <v>09.750-730</v>
          </cell>
          <cell r="S270" t="str">
            <v>SAO BERNARDO DO CAMPO</v>
          </cell>
          <cell r="T270" t="str">
            <v>SP</v>
          </cell>
          <cell r="U270" t="str">
            <v>HTTP://WWW2.METLIFE.COM.BR/PARAEMPRESAS/PREVIDENCIACOMPLEMENTAR/DEFAULT.ASPX</v>
          </cell>
          <cell r="V270" t="str">
            <v>ERSP</v>
          </cell>
          <cell r="W270">
            <v>45573.25</v>
          </cell>
        </row>
        <row r="271">
          <cell r="A271" t="str">
            <v>MÚTUOPREV</v>
          </cell>
          <cell r="B271" t="str">
            <v>12.905.021/0001-35</v>
          </cell>
          <cell r="C271" t="str">
            <v>NORMAL - EM FUNCIONAMENTO</v>
          </cell>
          <cell r="D271" t="str">
            <v>NORMAL</v>
          </cell>
          <cell r="E271" t="str">
            <v>LC 109</v>
          </cell>
          <cell r="F271" t="str">
            <v>Instituidor</v>
          </cell>
          <cell r="G271" t="str">
            <v>Instituidor</v>
          </cell>
          <cell r="H271" t="str">
            <v>Não</v>
          </cell>
          <cell r="I271">
            <v>4.401100023420108E+16</v>
          </cell>
          <cell r="J271">
            <v>40451</v>
          </cell>
          <cell r="K271">
            <v>2010</v>
          </cell>
          <cell r="L271" t="str">
            <v>setembro</v>
          </cell>
          <cell r="M271">
            <v>40634</v>
          </cell>
          <cell r="N271"/>
          <cell r="O271">
            <v>4</v>
          </cell>
          <cell r="P271">
            <v>8</v>
          </cell>
          <cell r="Q271" t="str">
            <v>RUA LIBERO BADARO</v>
          </cell>
          <cell r="R271" t="str">
            <v>01.009-000</v>
          </cell>
          <cell r="S271" t="str">
            <v>SAO PAULO</v>
          </cell>
          <cell r="T271" t="str">
            <v>SP</v>
          </cell>
          <cell r="U271" t="str">
            <v>WWW.MUTUOPREV.COM.BR</v>
          </cell>
          <cell r="V271" t="str">
            <v>ERSP</v>
          </cell>
          <cell r="W271">
            <v>45573.25</v>
          </cell>
        </row>
        <row r="272">
          <cell r="A272" t="str">
            <v>NALCOPREV</v>
          </cell>
          <cell r="B272" t="str">
            <v>96.538.012/0001-43</v>
          </cell>
          <cell r="C272" t="str">
            <v>ENCERRADA - POR INICIATIVA DA EFPC</v>
          </cell>
          <cell r="D272" t="str">
            <v>ENCERRADA</v>
          </cell>
          <cell r="E272" t="str">
            <v>LC 109</v>
          </cell>
          <cell r="F272" t="str">
            <v>Privada</v>
          </cell>
          <cell r="G272" t="str">
            <v>Privado</v>
          </cell>
          <cell r="H272" t="str">
            <v>Não</v>
          </cell>
          <cell r="I272">
            <v>440000040791993</v>
          </cell>
          <cell r="J272">
            <v>34316</v>
          </cell>
          <cell r="K272">
            <v>1993</v>
          </cell>
          <cell r="L272" t="str">
            <v>dezembro</v>
          </cell>
          <cell r="M272">
            <v>34589</v>
          </cell>
          <cell r="N272">
            <v>41450</v>
          </cell>
          <cell r="O272">
            <v>0</v>
          </cell>
          <cell r="P272">
            <v>0</v>
          </cell>
          <cell r="Q272" t="str">
            <v>AV NACOES UNIDAS 17891 6 ANDAR</v>
          </cell>
          <cell r="R272" t="str">
            <v>04.795-100</v>
          </cell>
          <cell r="S272" t="str">
            <v>SAO PAULO</v>
          </cell>
          <cell r="T272" t="str">
            <v>SP</v>
          </cell>
          <cell r="U272"/>
          <cell r="V272" t="str">
            <v>ERSP</v>
          </cell>
          <cell r="W272">
            <v>45573.25</v>
          </cell>
        </row>
        <row r="273">
          <cell r="A273" t="str">
            <v>NÉOS</v>
          </cell>
          <cell r="B273" t="str">
            <v>32.143.339/0001-33</v>
          </cell>
          <cell r="C273" t="str">
            <v>NORMAL - EM INCORPORAÇÃO / INCORPORADORA</v>
          </cell>
          <cell r="D273" t="str">
            <v>NORMAL</v>
          </cell>
          <cell r="E273" t="str">
            <v>LC 109</v>
          </cell>
          <cell r="F273" t="str">
            <v>Privada</v>
          </cell>
          <cell r="G273" t="str">
            <v>Privado</v>
          </cell>
          <cell r="H273" t="str">
            <v>Não</v>
          </cell>
          <cell r="I273">
            <v>4.4011004070201808E+16</v>
          </cell>
          <cell r="J273">
            <v>43313</v>
          </cell>
          <cell r="K273">
            <v>2018</v>
          </cell>
          <cell r="L273" t="str">
            <v>agosto</v>
          </cell>
          <cell r="M273">
            <v>43356</v>
          </cell>
          <cell r="N273"/>
          <cell r="O273">
            <v>7</v>
          </cell>
          <cell r="P273">
            <v>42</v>
          </cell>
          <cell r="Q273" t="str">
            <v>AV. TANCREDO NEVES, 450</v>
          </cell>
          <cell r="R273" t="str">
            <v>41.820-020</v>
          </cell>
          <cell r="S273" t="str">
            <v>SALVADOR</v>
          </cell>
          <cell r="T273" t="str">
            <v>BA</v>
          </cell>
          <cell r="U273"/>
          <cell r="V273" t="str">
            <v>ERMG</v>
          </cell>
          <cell r="W273">
            <v>45573.25</v>
          </cell>
        </row>
        <row r="274">
          <cell r="A274" t="str">
            <v>NOROESTE</v>
          </cell>
          <cell r="B274" t="str">
            <v>00.000.000/0000-00</v>
          </cell>
          <cell r="C274" t="str">
            <v>ENCERRADA - POR CANCELAMENTO</v>
          </cell>
          <cell r="D274" t="str">
            <v>ENCERRADA</v>
          </cell>
          <cell r="E274" t="str">
            <v>LC 109</v>
          </cell>
          <cell r="F274" t="str">
            <v>Privada</v>
          </cell>
          <cell r="G274" t="str">
            <v>Privado</v>
          </cell>
          <cell r="H274" t="str">
            <v>Não</v>
          </cell>
          <cell r="I274">
            <v>4.4000004725199584E+16</v>
          </cell>
          <cell r="J274">
            <v>35047</v>
          </cell>
          <cell r="K274">
            <v>1995</v>
          </cell>
          <cell r="L274" t="str">
            <v>dezembro</v>
          </cell>
          <cell r="M274">
            <v>35633</v>
          </cell>
          <cell r="N274">
            <v>35633</v>
          </cell>
          <cell r="O274">
            <v>0</v>
          </cell>
          <cell r="P274">
            <v>0</v>
          </cell>
          <cell r="Q274" t="str">
            <v>NAO INFORMADO</v>
          </cell>
          <cell r="R274" t="str">
            <v>01.231-452</v>
          </cell>
          <cell r="S274" t="str">
            <v>NÃO INFORMADO</v>
          </cell>
          <cell r="T274" t="str">
            <v>SP</v>
          </cell>
          <cell r="U274"/>
          <cell r="V274" t="str">
            <v>ERSP</v>
          </cell>
          <cell r="W274">
            <v>45573.25</v>
          </cell>
        </row>
        <row r="275">
          <cell r="A275" t="str">
            <v>NUCLEOS</v>
          </cell>
          <cell r="B275" t="str">
            <v>30.022.727/0001-30</v>
          </cell>
          <cell r="C275" t="str">
            <v>NORMAL - EM FUNCIONAMENTO</v>
          </cell>
          <cell r="D275" t="str">
            <v>NORMAL</v>
          </cell>
          <cell r="E275" t="str">
            <v>LC 108 / LC 109</v>
          </cell>
          <cell r="F275" t="str">
            <v>Pública Federal</v>
          </cell>
          <cell r="G275" t="str">
            <v>Público</v>
          </cell>
          <cell r="H275" t="str">
            <v>Não</v>
          </cell>
          <cell r="I275">
            <v>3013481978</v>
          </cell>
          <cell r="J275">
            <v>28977</v>
          </cell>
          <cell r="K275">
            <v>1979</v>
          </cell>
          <cell r="L275" t="str">
            <v>maio</v>
          </cell>
          <cell r="M275">
            <v>29099</v>
          </cell>
          <cell r="N275"/>
          <cell r="O275">
            <v>4</v>
          </cell>
          <cell r="P275">
            <v>4</v>
          </cell>
          <cell r="Q275" t="str">
            <v>AV. REPÚBLICA DO CHILE, 230 - 15º ANDAR</v>
          </cell>
          <cell r="R275" t="str">
            <v>20.031-919</v>
          </cell>
          <cell r="S275" t="str">
            <v>RIO DE JANEIRO</v>
          </cell>
          <cell r="T275" t="str">
            <v>RJ</v>
          </cell>
          <cell r="U275" t="str">
            <v>www.nucleos.com.br</v>
          </cell>
          <cell r="V275" t="str">
            <v>ERRJ</v>
          </cell>
          <cell r="W275">
            <v>45573.25</v>
          </cell>
        </row>
        <row r="276">
          <cell r="A276" t="str">
            <v>OABPREV-GO</v>
          </cell>
          <cell r="B276" t="str">
            <v>01.715.394/0001-27</v>
          </cell>
          <cell r="C276" t="str">
            <v>NORMAL - EM FUNCIONAMENTO</v>
          </cell>
          <cell r="D276" t="str">
            <v>NORMAL</v>
          </cell>
          <cell r="E276" t="str">
            <v>LC 109</v>
          </cell>
          <cell r="F276" t="str">
            <v>Instituidor</v>
          </cell>
          <cell r="G276" t="str">
            <v>Instituidor</v>
          </cell>
          <cell r="H276" t="str">
            <v>Não</v>
          </cell>
          <cell r="I276">
            <v>4.4000002649200552E+16</v>
          </cell>
          <cell r="J276">
            <v>38777</v>
          </cell>
          <cell r="K276">
            <v>2006</v>
          </cell>
          <cell r="L276" t="str">
            <v>março</v>
          </cell>
          <cell r="M276">
            <v>38841</v>
          </cell>
          <cell r="N276"/>
          <cell r="O276">
            <v>1</v>
          </cell>
          <cell r="P276">
            <v>4</v>
          </cell>
          <cell r="Q276" t="str">
            <v>AV OLINDA N 960 TORRE I SALAS 1406 A 1412</v>
          </cell>
          <cell r="R276" t="str">
            <v>74.884-120</v>
          </cell>
          <cell r="S276" t="str">
            <v>GOIANIA</v>
          </cell>
          <cell r="T276" t="str">
            <v>GO</v>
          </cell>
          <cell r="U276" t="str">
            <v>WWW.OABPREVGO.ORG.BR</v>
          </cell>
          <cell r="V276" t="str">
            <v>ERMG</v>
          </cell>
          <cell r="W276">
            <v>45573.25</v>
          </cell>
        </row>
        <row r="277">
          <cell r="A277" t="str">
            <v>OABPREV-MG</v>
          </cell>
          <cell r="B277" t="str">
            <v>03.313.643/0001-83</v>
          </cell>
          <cell r="C277" t="str">
            <v>NORMAL - EM FUNCIONAMENTO</v>
          </cell>
          <cell r="D277" t="str">
            <v>NORMAL</v>
          </cell>
          <cell r="E277" t="str">
            <v>LC 109</v>
          </cell>
          <cell r="F277" t="str">
            <v>Instituidor</v>
          </cell>
          <cell r="G277" t="str">
            <v>Instituidor</v>
          </cell>
          <cell r="H277" t="str">
            <v>Não</v>
          </cell>
          <cell r="I277">
            <v>4.400000164520048E+16</v>
          </cell>
          <cell r="J277">
            <v>38310</v>
          </cell>
          <cell r="K277">
            <v>2004</v>
          </cell>
          <cell r="L277" t="str">
            <v>novembro</v>
          </cell>
          <cell r="M277">
            <v>38565</v>
          </cell>
          <cell r="N277"/>
          <cell r="O277">
            <v>1</v>
          </cell>
          <cell r="P277">
            <v>22</v>
          </cell>
          <cell r="Q277" t="str">
            <v>RUA FERNANDES TOURINHO,</v>
          </cell>
          <cell r="R277" t="str">
            <v>30.112-000</v>
          </cell>
          <cell r="S277" t="str">
            <v>BELO HORIZONTE</v>
          </cell>
          <cell r="T277" t="str">
            <v>MG</v>
          </cell>
          <cell r="U277" t="str">
            <v>WWW.OABPREV.COM.BR</v>
          </cell>
          <cell r="V277" t="str">
            <v>ERMG</v>
          </cell>
          <cell r="W277">
            <v>45573.25</v>
          </cell>
        </row>
        <row r="278">
          <cell r="A278" t="str">
            <v>OABPREVNORDESTE</v>
          </cell>
          <cell r="B278" t="str">
            <v>09.011.460/0001-90</v>
          </cell>
          <cell r="C278" t="str">
            <v>NORMAL - EM FUNCIONAMENTO</v>
          </cell>
          <cell r="D278" t="str">
            <v>NORMAL</v>
          </cell>
          <cell r="E278" t="str">
            <v>LC 109</v>
          </cell>
          <cell r="F278" t="str">
            <v>Instituidor</v>
          </cell>
          <cell r="G278" t="str">
            <v>Instituidor</v>
          </cell>
          <cell r="H278" t="str">
            <v>Não</v>
          </cell>
          <cell r="I278">
            <v>4.4000001375200744E+16</v>
          </cell>
          <cell r="J278">
            <v>39248</v>
          </cell>
          <cell r="K278">
            <v>2007</v>
          </cell>
          <cell r="L278" t="str">
            <v>junho</v>
          </cell>
          <cell r="M278">
            <v>39815</v>
          </cell>
          <cell r="N278"/>
          <cell r="O278">
            <v>1</v>
          </cell>
          <cell r="P278">
            <v>3</v>
          </cell>
          <cell r="Q278" t="str">
            <v>RUA RODRIGUES DE AQUINO, N° 37, TÉRREO, CENTRO</v>
          </cell>
          <cell r="R278" t="str">
            <v>58.013-030</v>
          </cell>
          <cell r="S278" t="str">
            <v>JOAO PESSOA</v>
          </cell>
          <cell r="T278" t="str">
            <v>PB</v>
          </cell>
          <cell r="U278" t="str">
            <v>oabprevnordeste.org.br</v>
          </cell>
          <cell r="V278" t="str">
            <v>ERPE</v>
          </cell>
          <cell r="W278">
            <v>45573.25</v>
          </cell>
        </row>
        <row r="279">
          <cell r="A279" t="str">
            <v>OABPREV-PR</v>
          </cell>
          <cell r="B279" t="str">
            <v>00.889.819/0001-51</v>
          </cell>
          <cell r="C279" t="str">
            <v>NORMAL - EM FUNCIONAMENTO</v>
          </cell>
          <cell r="D279" t="str">
            <v>NORMAL</v>
          </cell>
          <cell r="E279" t="str">
            <v>LC 109</v>
          </cell>
          <cell r="F279" t="str">
            <v>Instituidor</v>
          </cell>
          <cell r="G279" t="str">
            <v>Instituidor</v>
          </cell>
          <cell r="H279" t="str">
            <v>Não</v>
          </cell>
          <cell r="I279">
            <v>4.4000001832200608E+16</v>
          </cell>
          <cell r="J279">
            <v>38971</v>
          </cell>
          <cell r="K279">
            <v>2006</v>
          </cell>
          <cell r="L279" t="str">
            <v>setembro</v>
          </cell>
          <cell r="M279">
            <v>39022</v>
          </cell>
          <cell r="N279"/>
          <cell r="O279">
            <v>1</v>
          </cell>
          <cell r="P279">
            <v>2</v>
          </cell>
          <cell r="Q279" t="str">
            <v>RUA CANDIDO LOPES</v>
          </cell>
          <cell r="R279" t="str">
            <v>80.020-060</v>
          </cell>
          <cell r="S279" t="str">
            <v>CURITIBA</v>
          </cell>
          <cell r="T279" t="str">
            <v>PR</v>
          </cell>
          <cell r="U279" t="str">
            <v>WWW.OABPREVPR.ORG.BR</v>
          </cell>
          <cell r="V279" t="str">
            <v>ERRS</v>
          </cell>
          <cell r="W279">
            <v>45573.25</v>
          </cell>
        </row>
        <row r="280">
          <cell r="A280" t="str">
            <v>OABPREV-RJ</v>
          </cell>
          <cell r="B280" t="str">
            <v>01.727.770/0001-01</v>
          </cell>
          <cell r="C280" t="str">
            <v>SOB INTERVENÇÃO - EM FUNCIONAMENTO</v>
          </cell>
          <cell r="D280" t="str">
            <v>SOB INTERVENÇÃO</v>
          </cell>
          <cell r="E280" t="str">
            <v>LC 109</v>
          </cell>
          <cell r="F280" t="str">
            <v>Instituidor</v>
          </cell>
          <cell r="G280" t="str">
            <v>Instituidor</v>
          </cell>
          <cell r="H280" t="str">
            <v>Não</v>
          </cell>
          <cell r="I280">
            <v>4.400000298220064E+16</v>
          </cell>
          <cell r="J280">
            <v>39009</v>
          </cell>
          <cell r="K280">
            <v>2006</v>
          </cell>
          <cell r="L280" t="str">
            <v>outubro</v>
          </cell>
          <cell r="M280">
            <v>39052</v>
          </cell>
          <cell r="N280"/>
          <cell r="O280">
            <v>1</v>
          </cell>
          <cell r="P280">
            <v>2</v>
          </cell>
          <cell r="Q280" t="str">
            <v>AV BEIRA MAR 200 - 7 ANDAR</v>
          </cell>
          <cell r="R280" t="str">
            <v>20.021-060</v>
          </cell>
          <cell r="S280" t="str">
            <v>RIO DE JANEIRO</v>
          </cell>
          <cell r="T280" t="str">
            <v>RJ</v>
          </cell>
          <cell r="U280" t="str">
            <v>www.oabprev-rj.com.br</v>
          </cell>
          <cell r="V280" t="str">
            <v>ERRJ</v>
          </cell>
          <cell r="W280">
            <v>45573.25</v>
          </cell>
        </row>
        <row r="281">
          <cell r="A281" t="str">
            <v>OABPREV-RS</v>
          </cell>
          <cell r="B281" t="str">
            <v>01.182.491/0001-00</v>
          </cell>
          <cell r="C281" t="str">
            <v>NORMAL - EM FUNCIONAMENTO</v>
          </cell>
          <cell r="D281" t="str">
            <v>NORMAL</v>
          </cell>
          <cell r="E281" t="str">
            <v>LC 109</v>
          </cell>
          <cell r="F281" t="str">
            <v>Instituidor</v>
          </cell>
          <cell r="G281" t="str">
            <v>Instituidor</v>
          </cell>
          <cell r="H281" t="str">
            <v>Não</v>
          </cell>
          <cell r="I281">
            <v>4.4000003155200592E+16</v>
          </cell>
          <cell r="J281">
            <v>38793</v>
          </cell>
          <cell r="K281">
            <v>2006</v>
          </cell>
          <cell r="L281" t="str">
            <v>março</v>
          </cell>
          <cell r="M281">
            <v>38869</v>
          </cell>
          <cell r="N281"/>
          <cell r="O281">
            <v>1</v>
          </cell>
          <cell r="P281">
            <v>2</v>
          </cell>
          <cell r="Q281" t="str">
            <v>RUA WASHINGTON LUIZ,1110/ 3º ANDAR</v>
          </cell>
          <cell r="R281" t="str">
            <v>90.010-460</v>
          </cell>
          <cell r="S281" t="str">
            <v>PORTO ALEGRE</v>
          </cell>
          <cell r="T281" t="str">
            <v>RS</v>
          </cell>
          <cell r="U281" t="str">
            <v>WWW.OABPREV-RS.ORG.BR</v>
          </cell>
          <cell r="V281" t="str">
            <v>ERRS</v>
          </cell>
          <cell r="W281">
            <v>45573.25</v>
          </cell>
        </row>
        <row r="282">
          <cell r="A282" t="str">
            <v>OABPREV-SC</v>
          </cell>
          <cell r="B282" t="str">
            <v>86.897.105/0001-00</v>
          </cell>
          <cell r="C282" t="str">
            <v>NORMAL - EM FUNCIONAMENTO</v>
          </cell>
          <cell r="D282" t="str">
            <v>NORMAL</v>
          </cell>
          <cell r="E282" t="str">
            <v>LC 109</v>
          </cell>
          <cell r="F282" t="str">
            <v>Instituidor</v>
          </cell>
          <cell r="G282" t="str">
            <v>Instituidor</v>
          </cell>
          <cell r="H282" t="str">
            <v>Não</v>
          </cell>
          <cell r="I282">
            <v>4.4000001884200424E+16</v>
          </cell>
          <cell r="J282">
            <v>38268</v>
          </cell>
          <cell r="K282">
            <v>2004</v>
          </cell>
          <cell r="L282" t="str">
            <v>outubro</v>
          </cell>
          <cell r="M282">
            <v>38473</v>
          </cell>
          <cell r="N282"/>
          <cell r="O282">
            <v>1</v>
          </cell>
          <cell r="P282">
            <v>3</v>
          </cell>
          <cell r="Q282" t="str">
            <v>AV HERCÍLIO LUZ</v>
          </cell>
          <cell r="R282" t="str">
            <v>88.020-000</v>
          </cell>
          <cell r="S282" t="str">
            <v>FLORIANOPOLIS</v>
          </cell>
          <cell r="T282" t="str">
            <v>SC</v>
          </cell>
          <cell r="U282" t="str">
            <v>WWW.OABPREV-SC.ORG.BR</v>
          </cell>
          <cell r="V282" t="str">
            <v>ERRS</v>
          </cell>
          <cell r="W282">
            <v>45573.25</v>
          </cell>
        </row>
        <row r="283">
          <cell r="A283" t="str">
            <v>OABPREV-SP</v>
          </cell>
          <cell r="B283" t="str">
            <v>07.887.827/0001-08</v>
          </cell>
          <cell r="C283" t="str">
            <v>NORMAL - EM FUNCIONAMENTO</v>
          </cell>
          <cell r="D283" t="str">
            <v>NORMAL</v>
          </cell>
          <cell r="E283" t="str">
            <v>LC 109</v>
          </cell>
          <cell r="F283" t="str">
            <v>Instituidor</v>
          </cell>
          <cell r="G283" t="str">
            <v>Instituidor</v>
          </cell>
          <cell r="H283" t="str">
            <v>Não</v>
          </cell>
          <cell r="I283">
            <v>4.4000001811200512E+16</v>
          </cell>
          <cell r="J283">
            <v>38635</v>
          </cell>
          <cell r="K283">
            <v>2005</v>
          </cell>
          <cell r="L283" t="str">
            <v>outubro</v>
          </cell>
          <cell r="M283">
            <v>38813</v>
          </cell>
          <cell r="N283"/>
          <cell r="O283">
            <v>1</v>
          </cell>
          <cell r="P283">
            <v>18</v>
          </cell>
          <cell r="Q283" t="str">
            <v>RUA DA GLÓRIA</v>
          </cell>
          <cell r="R283" t="str">
            <v>01.510-000</v>
          </cell>
          <cell r="S283" t="str">
            <v>SAO PAULO</v>
          </cell>
          <cell r="T283" t="str">
            <v>SP</v>
          </cell>
          <cell r="U283" t="str">
            <v>WWW.OABPREV-SP.ORG.BR</v>
          </cell>
          <cell r="V283" t="str">
            <v>ERSP</v>
          </cell>
          <cell r="W283">
            <v>45573.25</v>
          </cell>
        </row>
        <row r="284">
          <cell r="A284" t="str">
            <v>OESPREV</v>
          </cell>
          <cell r="B284" t="str">
            <v>00.768.874/0001-93</v>
          </cell>
          <cell r="C284" t="str">
            <v>ENCERRADA - POR INICIATIVA DA EFPC</v>
          </cell>
          <cell r="D284" t="str">
            <v>ENCERRADA</v>
          </cell>
          <cell r="E284" t="str">
            <v>LC 109</v>
          </cell>
          <cell r="F284" t="str">
            <v>Privada</v>
          </cell>
          <cell r="G284" t="str">
            <v>Privado</v>
          </cell>
          <cell r="H284" t="str">
            <v>Não</v>
          </cell>
          <cell r="I284">
            <v>4.4000001823199592E+16</v>
          </cell>
          <cell r="J284">
            <v>34878</v>
          </cell>
          <cell r="K284">
            <v>1995</v>
          </cell>
          <cell r="L284" t="str">
            <v>junho</v>
          </cell>
          <cell r="M284">
            <v>34943</v>
          </cell>
          <cell r="N284">
            <v>40696</v>
          </cell>
          <cell r="O284">
            <v>0</v>
          </cell>
          <cell r="P284">
            <v>0</v>
          </cell>
          <cell r="Q284" t="str">
            <v>AV ENG CAETANO ALVARES                  55    2 ANDA</v>
          </cell>
          <cell r="R284" t="str">
            <v>02.598-900</v>
          </cell>
          <cell r="S284" t="str">
            <v>SAO PAULO</v>
          </cell>
          <cell r="T284" t="str">
            <v>SP</v>
          </cell>
          <cell r="U284"/>
          <cell r="V284" t="str">
            <v>ERSP</v>
          </cell>
          <cell r="W284">
            <v>45573.25</v>
          </cell>
        </row>
        <row r="285">
          <cell r="A285" t="str">
            <v>ORIUS</v>
          </cell>
          <cell r="B285" t="str">
            <v>51.953.677/0001-85</v>
          </cell>
          <cell r="C285" t="str">
            <v>NORMAL - EM FUNCIONAMENTO</v>
          </cell>
          <cell r="D285" t="str">
            <v>NORMAL</v>
          </cell>
          <cell r="E285" t="str">
            <v>LC 109</v>
          </cell>
          <cell r="F285" t="str">
            <v>Privada</v>
          </cell>
          <cell r="G285" t="str">
            <v>Privado</v>
          </cell>
          <cell r="H285" t="str">
            <v>Não</v>
          </cell>
          <cell r="I285">
            <v>302788197990</v>
          </cell>
          <cell r="J285">
            <v>29411</v>
          </cell>
          <cell r="K285">
            <v>1980</v>
          </cell>
          <cell r="L285" t="str">
            <v>julho</v>
          </cell>
          <cell r="M285">
            <v>29434</v>
          </cell>
          <cell r="N285"/>
          <cell r="O285">
            <v>1</v>
          </cell>
          <cell r="P285">
            <v>1</v>
          </cell>
          <cell r="Q285" t="str">
            <v>ROD  PRESIDENTE DUTRA                   KM 135,1</v>
          </cell>
          <cell r="R285" t="str">
            <v>12.201-970</v>
          </cell>
          <cell r="S285" t="str">
            <v>SAO JOSE DOS CAMPOS</v>
          </cell>
          <cell r="T285" t="str">
            <v>SP</v>
          </cell>
          <cell r="U285"/>
          <cell r="V285" t="str">
            <v>ERSP</v>
          </cell>
          <cell r="W285">
            <v>45573.25</v>
          </cell>
        </row>
        <row r="286">
          <cell r="A286" t="str">
            <v>P&amp;G PREV</v>
          </cell>
          <cell r="B286" t="str">
            <v>01.680.352/0001-06</v>
          </cell>
          <cell r="C286" t="str">
            <v>NORMAL - EM FUNCIONAMENTO</v>
          </cell>
          <cell r="D286" t="str">
            <v>NORMAL</v>
          </cell>
          <cell r="E286" t="str">
            <v>LC 109</v>
          </cell>
          <cell r="F286" t="str">
            <v>Privada</v>
          </cell>
          <cell r="G286" t="str">
            <v>Privado</v>
          </cell>
          <cell r="H286" t="str">
            <v>Não</v>
          </cell>
          <cell r="I286">
            <v>4.4000010409199648E+16</v>
          </cell>
          <cell r="J286">
            <v>35419</v>
          </cell>
          <cell r="K286">
            <v>1996</v>
          </cell>
          <cell r="L286" t="str">
            <v>dezembro</v>
          </cell>
          <cell r="M286">
            <v>35520</v>
          </cell>
          <cell r="N286"/>
          <cell r="O286">
            <v>2</v>
          </cell>
          <cell r="P286">
            <v>2</v>
          </cell>
          <cell r="Q286" t="str">
            <v>AV. DOUTOR CHUCRI ZAIDAN, 246-96 -27 ANDAR - SALA A</v>
          </cell>
          <cell r="R286" t="str">
            <v>04.583-110</v>
          </cell>
          <cell r="S286" t="str">
            <v>SAO PAULO</v>
          </cell>
          <cell r="T286" t="str">
            <v>SP</v>
          </cell>
          <cell r="U286" t="str">
            <v>WWW.PORTALPREV.COM.BR/PGPREV</v>
          </cell>
          <cell r="V286" t="str">
            <v>ERSP</v>
          </cell>
          <cell r="W286">
            <v>45573.25</v>
          </cell>
        </row>
        <row r="287">
          <cell r="A287" t="str">
            <v>PARSE</v>
          </cell>
          <cell r="B287" t="str">
            <v>76.535.186/0001-45</v>
          </cell>
          <cell r="C287" t="str">
            <v>ENCERRADA - POR LIQUIDAÇÃO</v>
          </cell>
          <cell r="D287" t="str">
            <v>ENCERRADA</v>
          </cell>
          <cell r="E287" t="str">
            <v>LC 108 / LC 109</v>
          </cell>
          <cell r="F287" t="str">
            <v>Pública Estadual</v>
          </cell>
          <cell r="G287" t="str">
            <v>Público</v>
          </cell>
          <cell r="H287" t="str">
            <v>Não</v>
          </cell>
          <cell r="I287">
            <v>294621982</v>
          </cell>
          <cell r="J287">
            <v>30160</v>
          </cell>
          <cell r="K287">
            <v>1982</v>
          </cell>
          <cell r="L287" t="str">
            <v>julho</v>
          </cell>
          <cell r="M287">
            <v>30160</v>
          </cell>
          <cell r="N287">
            <v>43682</v>
          </cell>
          <cell r="O287">
            <v>0</v>
          </cell>
          <cell r="P287">
            <v>0</v>
          </cell>
          <cell r="Q287" t="str">
            <v>AV. SETE DE SETEMBRO, 4476 -11 ANDAR CJ. 1101/1103</v>
          </cell>
          <cell r="R287" t="str">
            <v>80.250-210</v>
          </cell>
          <cell r="S287" t="str">
            <v>CURITIBA</v>
          </cell>
          <cell r="T287" t="str">
            <v>PR</v>
          </cell>
          <cell r="U287"/>
          <cell r="V287" t="str">
            <v>ERRS</v>
          </cell>
          <cell r="W287">
            <v>45573.25</v>
          </cell>
        </row>
        <row r="288">
          <cell r="A288" t="str">
            <v>PEIXOTO</v>
          </cell>
          <cell r="B288" t="str">
            <v>00.701.758/0001-57</v>
          </cell>
          <cell r="C288" t="str">
            <v>ENCERRADA - POR INICIATIVA DA EFPC</v>
          </cell>
          <cell r="D288" t="str">
            <v>ENCERRADA</v>
          </cell>
          <cell r="E288" t="str">
            <v>LC 109</v>
          </cell>
          <cell r="F288" t="str">
            <v>Privada</v>
          </cell>
          <cell r="G288" t="str">
            <v>Privado</v>
          </cell>
          <cell r="H288" t="str">
            <v>Não</v>
          </cell>
          <cell r="I288">
            <v>4.400000244919956E+16</v>
          </cell>
          <cell r="J288">
            <v>34738</v>
          </cell>
          <cell r="K288">
            <v>1995</v>
          </cell>
          <cell r="L288" t="str">
            <v>fevereiro</v>
          </cell>
          <cell r="M288">
            <v>34739</v>
          </cell>
          <cell r="N288">
            <v>43482</v>
          </cell>
          <cell r="O288">
            <v>0</v>
          </cell>
          <cell r="P288">
            <v>0</v>
          </cell>
          <cell r="Q288" t="str">
            <v>AV BRASIL 3141 PARTE</v>
          </cell>
          <cell r="R288" t="str">
            <v>20.930-040</v>
          </cell>
          <cell r="S288" t="str">
            <v>RIO DE JANEIRO</v>
          </cell>
          <cell r="T288" t="str">
            <v>RJ</v>
          </cell>
          <cell r="U288"/>
          <cell r="V288" t="str">
            <v>ERRJ</v>
          </cell>
          <cell r="W288">
            <v>45573.25</v>
          </cell>
        </row>
        <row r="289">
          <cell r="A289" t="str">
            <v>PENA BRANCA</v>
          </cell>
          <cell r="B289" t="str">
            <v>91.376.509/0001-99</v>
          </cell>
          <cell r="C289" t="str">
            <v>ENCERRADA - POR CANCELAMENTO</v>
          </cell>
          <cell r="D289" t="str">
            <v>ENCERRADA</v>
          </cell>
          <cell r="E289" t="str">
            <v>LC 109</v>
          </cell>
          <cell r="F289" t="str">
            <v>Privada</v>
          </cell>
          <cell r="G289" t="str">
            <v>Privado</v>
          </cell>
          <cell r="H289" t="str">
            <v>Não</v>
          </cell>
          <cell r="I289">
            <v>300000046621986</v>
          </cell>
          <cell r="J289">
            <v>31714</v>
          </cell>
          <cell r="K289">
            <v>1986</v>
          </cell>
          <cell r="L289" t="str">
            <v>outubro</v>
          </cell>
          <cell r="M289">
            <v>31779</v>
          </cell>
          <cell r="N289">
            <v>36858</v>
          </cell>
          <cell r="O289">
            <v>0</v>
          </cell>
          <cell r="P289">
            <v>0</v>
          </cell>
          <cell r="Q289"/>
          <cell r="R289"/>
          <cell r="S289" t="str">
            <v>SAO PAULO</v>
          </cell>
          <cell r="T289" t="str">
            <v>SP</v>
          </cell>
          <cell r="U289"/>
          <cell r="V289" t="str">
            <v>ERSP</v>
          </cell>
          <cell r="W289">
            <v>45573.25</v>
          </cell>
        </row>
        <row r="290">
          <cell r="A290" t="str">
            <v>PETROS</v>
          </cell>
          <cell r="B290" t="str">
            <v>34.053.942/0001-50</v>
          </cell>
          <cell r="C290" t="str">
            <v>NORMAL - EM FUNCIONAMENTO</v>
          </cell>
          <cell r="D290" t="str">
            <v>NORMAL</v>
          </cell>
          <cell r="E290" t="str">
            <v>LC 108 / LC 109</v>
          </cell>
          <cell r="F290" t="str">
            <v>Pública Federal</v>
          </cell>
          <cell r="G290" t="str">
            <v>Público</v>
          </cell>
          <cell r="H290" t="str">
            <v>Não</v>
          </cell>
          <cell r="I290">
            <v>3018521979</v>
          </cell>
          <cell r="J290">
            <v>29125</v>
          </cell>
          <cell r="K290">
            <v>1979</v>
          </cell>
          <cell r="L290" t="str">
            <v>setembro</v>
          </cell>
          <cell r="M290">
            <v>29125</v>
          </cell>
          <cell r="N290"/>
          <cell r="O290">
            <v>35</v>
          </cell>
          <cell r="P290">
            <v>53</v>
          </cell>
          <cell r="Q290" t="str">
            <v>RUA ACRE</v>
          </cell>
          <cell r="R290" t="str">
            <v>20.081-000</v>
          </cell>
          <cell r="S290" t="str">
            <v>RIO DE JANEIRO</v>
          </cell>
          <cell r="T290" t="str">
            <v>RJ</v>
          </cell>
          <cell r="U290" t="str">
            <v>WWW.PETROS.COM.BR</v>
          </cell>
          <cell r="V290" t="str">
            <v>ERRJ</v>
          </cell>
          <cell r="W290">
            <v>45573.25</v>
          </cell>
        </row>
        <row r="291">
          <cell r="A291" t="str">
            <v>PFIZER PREV</v>
          </cell>
          <cell r="B291" t="str">
            <v>03.361.090/0001-34</v>
          </cell>
          <cell r="C291" t="str">
            <v>NORMAL - EM FUNCIONAMENTO</v>
          </cell>
          <cell r="D291" t="str">
            <v>NORMAL</v>
          </cell>
          <cell r="E291" t="str">
            <v>LC 109</v>
          </cell>
          <cell r="F291" t="str">
            <v>Privada</v>
          </cell>
          <cell r="G291" t="str">
            <v>Privado</v>
          </cell>
          <cell r="H291" t="str">
            <v>Não</v>
          </cell>
          <cell r="I291">
            <v>4.4000002945199936E+16</v>
          </cell>
          <cell r="J291">
            <v>36371</v>
          </cell>
          <cell r="K291">
            <v>1999</v>
          </cell>
          <cell r="L291" t="str">
            <v>julho</v>
          </cell>
          <cell r="M291">
            <v>36373</v>
          </cell>
          <cell r="N291"/>
          <cell r="O291">
            <v>1</v>
          </cell>
          <cell r="P291">
            <v>3</v>
          </cell>
          <cell r="Q291" t="str">
            <v>RUA ALEXANDRE DUMAS</v>
          </cell>
          <cell r="R291" t="str">
            <v>04.717-904</v>
          </cell>
          <cell r="S291" t="str">
            <v>SAO PAULO</v>
          </cell>
          <cell r="T291" t="str">
            <v>SP</v>
          </cell>
          <cell r="U291" t="str">
            <v>WWW.PFIZERPREV.COM.BR</v>
          </cell>
          <cell r="V291" t="str">
            <v>ERSP</v>
          </cell>
          <cell r="W291">
            <v>45573.25</v>
          </cell>
        </row>
        <row r="292">
          <cell r="A292" t="str">
            <v>PHILIP MORRIS</v>
          </cell>
          <cell r="B292" t="str">
            <v>02.935.801/0001-74</v>
          </cell>
          <cell r="C292" t="str">
            <v>ENCERRADA - POR INCORPORAÇÃO</v>
          </cell>
          <cell r="D292" t="str">
            <v>ENCERRADA</v>
          </cell>
          <cell r="E292" t="str">
            <v>LC 109</v>
          </cell>
          <cell r="F292" t="str">
            <v>Privada</v>
          </cell>
          <cell r="G292" t="str">
            <v>Privado</v>
          </cell>
          <cell r="H292" t="str">
            <v>Não</v>
          </cell>
          <cell r="I292">
            <v>4.40000049951998E+16</v>
          </cell>
          <cell r="J292">
            <v>36096</v>
          </cell>
          <cell r="K292">
            <v>1998</v>
          </cell>
          <cell r="L292" t="str">
            <v>outubro</v>
          </cell>
          <cell r="M292">
            <v>36162</v>
          </cell>
          <cell r="N292">
            <v>42011</v>
          </cell>
          <cell r="O292">
            <v>0</v>
          </cell>
          <cell r="P292">
            <v>0</v>
          </cell>
          <cell r="Q292" t="str">
            <v>AV. PRESIDENTE KENNEDY 2511 2 ANDAR</v>
          </cell>
          <cell r="R292" t="str">
            <v>80.610-010</v>
          </cell>
          <cell r="S292" t="str">
            <v>CURITIBA</v>
          </cell>
          <cell r="T292" t="str">
            <v>PR</v>
          </cell>
          <cell r="U292"/>
          <cell r="V292" t="str">
            <v>ERRS</v>
          </cell>
          <cell r="W292">
            <v>45573.25</v>
          </cell>
        </row>
        <row r="293">
          <cell r="A293" t="str">
            <v>PINUSPREV</v>
          </cell>
          <cell r="B293" t="str">
            <v>58.724.808/0001-00</v>
          </cell>
          <cell r="C293" t="str">
            <v>ENCERRADA - POR CANCELAMENTO</v>
          </cell>
          <cell r="D293" t="str">
            <v>ENCERRADA</v>
          </cell>
          <cell r="E293" t="str">
            <v>LC 109</v>
          </cell>
          <cell r="F293" t="str">
            <v>Privada</v>
          </cell>
          <cell r="G293" t="str">
            <v>Privado</v>
          </cell>
          <cell r="H293" t="str">
            <v>Não</v>
          </cell>
          <cell r="I293">
            <v>55861986</v>
          </cell>
          <cell r="J293">
            <v>32064</v>
          </cell>
          <cell r="K293">
            <v>1987</v>
          </cell>
          <cell r="L293" t="str">
            <v>outubro</v>
          </cell>
          <cell r="M293">
            <v>32203</v>
          </cell>
          <cell r="N293">
            <v>38314</v>
          </cell>
          <cell r="O293">
            <v>0</v>
          </cell>
          <cell r="P293">
            <v>0</v>
          </cell>
          <cell r="Q293"/>
          <cell r="R293"/>
          <cell r="S293" t="str">
            <v>SAO PAULO</v>
          </cell>
          <cell r="T293" t="str">
            <v>SP</v>
          </cell>
          <cell r="U293"/>
          <cell r="V293" t="str">
            <v>ERSP</v>
          </cell>
          <cell r="W293">
            <v>45573.25</v>
          </cell>
        </row>
        <row r="294">
          <cell r="A294" t="str">
            <v>PLANEJAR</v>
          </cell>
          <cell r="B294" t="str">
            <v>05.209.844/0001-60</v>
          </cell>
          <cell r="C294" t="str">
            <v>NORMAL - EM FUNCIONAMENTO</v>
          </cell>
          <cell r="D294" t="str">
            <v>NORMAL</v>
          </cell>
          <cell r="E294" t="str">
            <v>LC 109</v>
          </cell>
          <cell r="F294" t="str">
            <v>Privada</v>
          </cell>
          <cell r="G294" t="str">
            <v>Privado</v>
          </cell>
          <cell r="H294" t="str">
            <v>Não</v>
          </cell>
          <cell r="I294">
            <v>4.400000172120028E+16</v>
          </cell>
          <cell r="J294">
            <v>37438</v>
          </cell>
          <cell r="K294">
            <v>2002</v>
          </cell>
          <cell r="L294" t="str">
            <v>julho</v>
          </cell>
          <cell r="M294">
            <v>37505</v>
          </cell>
          <cell r="N294"/>
          <cell r="O294">
            <v>1</v>
          </cell>
          <cell r="P294">
            <v>2</v>
          </cell>
          <cell r="Q294" t="str">
            <v>AVENIDA DAS NAÇÕES UNIDAS - CONJUNTO PARQUE DA CIDADE - EDIF. SUCUPIRA</v>
          </cell>
          <cell r="R294" t="str">
            <v>04.794-000</v>
          </cell>
          <cell r="S294" t="str">
            <v>SAO PAULO</v>
          </cell>
          <cell r="T294" t="str">
            <v>SP</v>
          </cell>
          <cell r="U294" t="str">
            <v>WWW.PORTALPREV.COM.BR/PLANEJAR/PLANEJAR</v>
          </cell>
          <cell r="V294" t="str">
            <v>ERSP</v>
          </cell>
          <cell r="W294">
            <v>45573.25</v>
          </cell>
        </row>
        <row r="295">
          <cell r="A295" t="str">
            <v>PLPREV</v>
          </cell>
          <cell r="B295" t="str">
            <v>61.586.384/0001-60</v>
          </cell>
          <cell r="C295" t="str">
            <v>ENCERRADA - POR INICIATIVA DA EFPC</v>
          </cell>
          <cell r="D295" t="str">
            <v>ENCERRADA</v>
          </cell>
          <cell r="E295" t="str">
            <v>LC 109</v>
          </cell>
          <cell r="F295" t="str">
            <v>Privada</v>
          </cell>
          <cell r="G295" t="str">
            <v>Privado</v>
          </cell>
          <cell r="H295" t="str">
            <v>Não</v>
          </cell>
          <cell r="I295">
            <v>22498817</v>
          </cell>
          <cell r="J295">
            <v>32710</v>
          </cell>
          <cell r="K295">
            <v>1989</v>
          </cell>
          <cell r="L295" t="str">
            <v>julho</v>
          </cell>
          <cell r="M295">
            <v>32894</v>
          </cell>
          <cell r="N295">
            <v>40710</v>
          </cell>
          <cell r="O295">
            <v>0</v>
          </cell>
          <cell r="P295">
            <v>0</v>
          </cell>
          <cell r="Q295" t="str">
            <v>AVENIDA TENENTE MARQUES, 1112</v>
          </cell>
          <cell r="R295" t="str">
            <v>07.770-000</v>
          </cell>
          <cell r="S295" t="str">
            <v>CAJAMAR</v>
          </cell>
          <cell r="T295" t="str">
            <v>SP</v>
          </cell>
          <cell r="U295"/>
          <cell r="V295" t="str">
            <v>ERSP</v>
          </cell>
          <cell r="W295">
            <v>45573.25</v>
          </cell>
        </row>
        <row r="296">
          <cell r="A296" t="str">
            <v>POAPREV</v>
          </cell>
          <cell r="B296" t="str">
            <v>00.000.000/0000-00</v>
          </cell>
          <cell r="C296" t="str">
            <v>AUTORIZADA - AGUARDANDO INÍCIO DE FUNCIONAMENTO</v>
          </cell>
          <cell r="D296" t="str">
            <v>AUTORIZADA</v>
          </cell>
          <cell r="E296" t="str">
            <v>LC 108 / LC 109</v>
          </cell>
          <cell r="F296" t="str">
            <v>Pública Estadual</v>
          </cell>
          <cell r="G296" t="str">
            <v>Público</v>
          </cell>
          <cell r="H296" t="str">
            <v>Não</v>
          </cell>
          <cell r="I296">
            <v>4.4011005634201912E+16</v>
          </cell>
          <cell r="J296">
            <v>44188</v>
          </cell>
          <cell r="K296">
            <v>2020</v>
          </cell>
          <cell r="L296" t="str">
            <v>dezembro</v>
          </cell>
          <cell r="M296"/>
          <cell r="N296"/>
          <cell r="O296">
            <v>0</v>
          </cell>
          <cell r="P296">
            <v>0</v>
          </cell>
          <cell r="Q296" t="str">
            <v>PRAÇA MONTEVIDEO</v>
          </cell>
          <cell r="R296" t="str">
            <v>90.010-170</v>
          </cell>
          <cell r="S296" t="str">
            <v>NÃO INFORMADO</v>
          </cell>
          <cell r="T296" t="str">
            <v>RS</v>
          </cell>
          <cell r="U296"/>
          <cell r="V296" t="str">
            <v>ERRS</v>
          </cell>
          <cell r="W296">
            <v>45573.25</v>
          </cell>
        </row>
        <row r="297">
          <cell r="A297" t="str">
            <v>PORTOPREV</v>
          </cell>
          <cell r="B297" t="str">
            <v>00.107.852/0001-82</v>
          </cell>
          <cell r="C297" t="str">
            <v>NORMAL - EM FUNCIONAMENTO</v>
          </cell>
          <cell r="D297" t="str">
            <v>NORMAL</v>
          </cell>
          <cell r="E297" t="str">
            <v>LC 109</v>
          </cell>
          <cell r="F297" t="str">
            <v>Privada</v>
          </cell>
          <cell r="G297" t="str">
            <v>Privado</v>
          </cell>
          <cell r="H297" t="str">
            <v>Não</v>
          </cell>
          <cell r="I297">
            <v>440000023191993</v>
          </cell>
          <cell r="J297">
            <v>34242</v>
          </cell>
          <cell r="K297">
            <v>1993</v>
          </cell>
          <cell r="L297" t="str">
            <v>setembro</v>
          </cell>
          <cell r="M297">
            <v>34608</v>
          </cell>
          <cell r="N297"/>
          <cell r="O297">
            <v>2</v>
          </cell>
          <cell r="P297">
            <v>24</v>
          </cell>
          <cell r="Q297" t="str">
            <v>AL RIBEIRO DA SILVA, 275</v>
          </cell>
          <cell r="R297" t="str">
            <v>01.217-011</v>
          </cell>
          <cell r="S297" t="str">
            <v>SAO PAULO</v>
          </cell>
          <cell r="T297" t="str">
            <v>SP</v>
          </cell>
          <cell r="U297" t="str">
            <v>WWW.PORTOPREV.ORG.BR</v>
          </cell>
          <cell r="V297" t="str">
            <v>ERSP</v>
          </cell>
          <cell r="W297">
            <v>45573.25</v>
          </cell>
        </row>
        <row r="298">
          <cell r="A298" t="str">
            <v>PORTUS</v>
          </cell>
          <cell r="B298" t="str">
            <v>29.994.266/0001-89</v>
          </cell>
          <cell r="C298" t="str">
            <v>SOB INTERVENÇÃO - EM FUNCIONAMENTO</v>
          </cell>
          <cell r="D298" t="str">
            <v>SOB INTERVENÇÃO</v>
          </cell>
          <cell r="E298" t="str">
            <v>LC 108 / LC 109</v>
          </cell>
          <cell r="F298" t="str">
            <v>Pública Federal</v>
          </cell>
          <cell r="G298" t="str">
            <v>Público</v>
          </cell>
          <cell r="H298" t="str">
            <v>Não</v>
          </cell>
          <cell r="I298">
            <v>14771978</v>
          </cell>
          <cell r="J298">
            <v>28844</v>
          </cell>
          <cell r="K298">
            <v>1978</v>
          </cell>
          <cell r="L298" t="str">
            <v>dezembro</v>
          </cell>
          <cell r="M298">
            <v>28946</v>
          </cell>
          <cell r="N298"/>
          <cell r="O298">
            <v>6</v>
          </cell>
          <cell r="P298">
            <v>13</v>
          </cell>
          <cell r="Q298" t="str">
            <v>R SAO BENTO</v>
          </cell>
          <cell r="R298" t="str">
            <v>20.090-010</v>
          </cell>
          <cell r="S298" t="str">
            <v>RIO DE JANEIRO</v>
          </cell>
          <cell r="T298" t="str">
            <v>RJ</v>
          </cell>
          <cell r="U298" t="str">
            <v>WWW.PORTUSINSTITUTO.COM.BR</v>
          </cell>
          <cell r="V298" t="str">
            <v>ERRJ</v>
          </cell>
          <cell r="W298">
            <v>45573.25</v>
          </cell>
        </row>
        <row r="299">
          <cell r="A299" t="str">
            <v>POSTALIS</v>
          </cell>
          <cell r="B299" t="str">
            <v>00.627.638/0001-57</v>
          </cell>
          <cell r="C299" t="str">
            <v>NORMAL - EM FUNCIONAMENTO</v>
          </cell>
          <cell r="D299" t="str">
            <v>NORMAL</v>
          </cell>
          <cell r="E299" t="str">
            <v>LC 108 / LC 109</v>
          </cell>
          <cell r="F299" t="str">
            <v>Pública Federal</v>
          </cell>
          <cell r="G299" t="str">
            <v>Público</v>
          </cell>
          <cell r="H299" t="str">
            <v>Não</v>
          </cell>
          <cell r="I299">
            <v>180471980</v>
          </cell>
          <cell r="J299">
            <v>29612</v>
          </cell>
          <cell r="K299">
            <v>1981</v>
          </cell>
          <cell r="L299" t="str">
            <v>janeiro</v>
          </cell>
          <cell r="M299">
            <v>31837</v>
          </cell>
          <cell r="N299"/>
          <cell r="O299">
            <v>2</v>
          </cell>
          <cell r="P299">
            <v>2</v>
          </cell>
          <cell r="Q299" t="str">
            <v>SCN, QUADRA 05, BLOCO A, TORRE SUL, SALA 401</v>
          </cell>
          <cell r="R299" t="str">
            <v>70.715-900</v>
          </cell>
          <cell r="S299" t="str">
            <v>BRASILIA</v>
          </cell>
          <cell r="T299" t="str">
            <v>DF</v>
          </cell>
          <cell r="U299" t="str">
            <v>WWW.POSTALIS.COM.BR</v>
          </cell>
          <cell r="V299" t="str">
            <v>ERDF</v>
          </cell>
          <cell r="W299">
            <v>45573.25</v>
          </cell>
        </row>
        <row r="300">
          <cell r="A300" t="str">
            <v>POTIPREV</v>
          </cell>
          <cell r="B300" t="str">
            <v>12.640.827/0001-49</v>
          </cell>
          <cell r="C300" t="str">
            <v>ENCERRADA - POR CANCELAMENTO</v>
          </cell>
          <cell r="D300" t="str">
            <v>ENCERRADA</v>
          </cell>
          <cell r="E300" t="str">
            <v>LC 108 / LC 109</v>
          </cell>
          <cell r="F300" t="str">
            <v>Pública Estadual</v>
          </cell>
          <cell r="G300" t="str">
            <v>Público</v>
          </cell>
          <cell r="H300" t="str">
            <v>Não</v>
          </cell>
          <cell r="I300">
            <v>55791986</v>
          </cell>
          <cell r="J300">
            <v>31861</v>
          </cell>
          <cell r="K300">
            <v>1987</v>
          </cell>
          <cell r="L300" t="str">
            <v>março</v>
          </cell>
          <cell r="M300">
            <v>31863</v>
          </cell>
          <cell r="N300">
            <v>38789</v>
          </cell>
          <cell r="O300">
            <v>0</v>
          </cell>
          <cell r="P300">
            <v>0</v>
          </cell>
          <cell r="Q300"/>
          <cell r="R300"/>
          <cell r="S300" t="str">
            <v>NATAL</v>
          </cell>
          <cell r="T300" t="str">
            <v>RN</v>
          </cell>
          <cell r="U300"/>
          <cell r="V300" t="str">
            <v>ERPE</v>
          </cell>
          <cell r="W300">
            <v>45573.25</v>
          </cell>
        </row>
        <row r="301">
          <cell r="A301" t="str">
            <v>POUPREV</v>
          </cell>
          <cell r="B301" t="str">
            <v>02.982.157/0001-95</v>
          </cell>
          <cell r="C301" t="str">
            <v>NORMAL - EM FUNCIONAMENTO</v>
          </cell>
          <cell r="D301" t="str">
            <v>NORMAL</v>
          </cell>
          <cell r="E301" t="str">
            <v>LC 109</v>
          </cell>
          <cell r="F301" t="str">
            <v>Privada</v>
          </cell>
          <cell r="G301" t="str">
            <v>Privado</v>
          </cell>
          <cell r="H301" t="str">
            <v>Não</v>
          </cell>
          <cell r="I301">
            <v>4.400000643619988E+16</v>
          </cell>
          <cell r="J301">
            <v>36152</v>
          </cell>
          <cell r="K301">
            <v>1998</v>
          </cell>
          <cell r="L301" t="str">
            <v>dezembro</v>
          </cell>
          <cell r="M301">
            <v>36641</v>
          </cell>
          <cell r="N301"/>
          <cell r="O301">
            <v>1</v>
          </cell>
          <cell r="P301">
            <v>2</v>
          </cell>
          <cell r="Q301" t="str">
            <v>AV. DUQUE DE CAXIAS S/N SETOR MILITAR URBANO SMU SALA T21</v>
          </cell>
          <cell r="R301" t="str">
            <v>70.630-902</v>
          </cell>
          <cell r="S301" t="str">
            <v>BRASILIA</v>
          </cell>
          <cell r="T301" t="str">
            <v>DF</v>
          </cell>
          <cell r="U301" t="str">
            <v>WWW.POUPREV.COM.BR</v>
          </cell>
          <cell r="V301" t="str">
            <v>ERDF</v>
          </cell>
          <cell r="W301">
            <v>45573.25</v>
          </cell>
        </row>
        <row r="302">
          <cell r="A302" t="str">
            <v>PREBEG</v>
          </cell>
          <cell r="B302" t="str">
            <v>01.555.754/0001-70</v>
          </cell>
          <cell r="C302" t="str">
            <v>ENCERRADA - POR INCORPORAÇÃO</v>
          </cell>
          <cell r="D302" t="str">
            <v>ENCERRADA</v>
          </cell>
          <cell r="E302" t="str">
            <v>LC 109</v>
          </cell>
          <cell r="F302" t="str">
            <v>Privada</v>
          </cell>
          <cell r="G302" t="str">
            <v>Privado</v>
          </cell>
          <cell r="H302" t="str">
            <v>Não</v>
          </cell>
          <cell r="I302">
            <v>3017721979</v>
          </cell>
          <cell r="J302">
            <v>31043</v>
          </cell>
          <cell r="K302">
            <v>1984</v>
          </cell>
          <cell r="L302" t="str">
            <v>dezembro</v>
          </cell>
          <cell r="M302">
            <v>31043</v>
          </cell>
          <cell r="N302">
            <v>41571</v>
          </cell>
          <cell r="O302">
            <v>0</v>
          </cell>
          <cell r="P302">
            <v>0</v>
          </cell>
          <cell r="Q302" t="str">
            <v>AV. REPÚBLICA DO LÍBANO, QD. D-1 LT. 06/08,Nº 1.551, SALA-602</v>
          </cell>
          <cell r="R302" t="str">
            <v>74.125-125</v>
          </cell>
          <cell r="S302" t="str">
            <v>GOIANIA</v>
          </cell>
          <cell r="T302" t="str">
            <v>GO</v>
          </cell>
          <cell r="U302" t="str">
            <v>HTTP://WWW.PREBEG.ORG.BR/</v>
          </cell>
          <cell r="V302" t="str">
            <v>ERMG</v>
          </cell>
          <cell r="W302">
            <v>45573.25</v>
          </cell>
        </row>
        <row r="303">
          <cell r="A303" t="str">
            <v>PRECE</v>
          </cell>
          <cell r="B303" t="str">
            <v>30.030.696/0001-60</v>
          </cell>
          <cell r="C303" t="str">
            <v>NORMAL - EM FUNCIONAMENTO</v>
          </cell>
          <cell r="D303" t="str">
            <v>NORMAL</v>
          </cell>
          <cell r="E303" t="str">
            <v>LC 108 / LC 109</v>
          </cell>
          <cell r="F303" t="str">
            <v>Pública Estadual</v>
          </cell>
          <cell r="G303" t="str">
            <v>Público</v>
          </cell>
          <cell r="H303" t="str">
            <v>Não</v>
          </cell>
          <cell r="I303">
            <v>329351982</v>
          </cell>
          <cell r="J303">
            <v>30334</v>
          </cell>
          <cell r="K303">
            <v>1983</v>
          </cell>
          <cell r="L303" t="str">
            <v>janeiro</v>
          </cell>
          <cell r="M303">
            <v>30342</v>
          </cell>
          <cell r="N303"/>
          <cell r="O303">
            <v>5</v>
          </cell>
          <cell r="P303">
            <v>3</v>
          </cell>
          <cell r="Q303" t="str">
            <v>RUA PREFEITO OLÍMPIO DE MELO Nº 1676</v>
          </cell>
          <cell r="R303" t="str">
            <v>20.930-005</v>
          </cell>
          <cell r="S303" t="str">
            <v>RIO DE JANEIRO</v>
          </cell>
          <cell r="T303" t="str">
            <v>RJ</v>
          </cell>
          <cell r="U303" t="str">
            <v>WWW.PRECE.COM.BR</v>
          </cell>
          <cell r="V303" t="str">
            <v>ERRJ</v>
          </cell>
          <cell r="W303">
            <v>45573.25</v>
          </cell>
        </row>
        <row r="304">
          <cell r="A304" t="str">
            <v>PREV PEPSICO</v>
          </cell>
          <cell r="B304" t="str">
            <v>00.098.693/0001-05</v>
          </cell>
          <cell r="C304" t="str">
            <v>NORMAL - EM FUNCIONAMENTO</v>
          </cell>
          <cell r="D304" t="str">
            <v>NORMAL</v>
          </cell>
          <cell r="E304" t="str">
            <v>LC 109</v>
          </cell>
          <cell r="F304" t="str">
            <v>Privada</v>
          </cell>
          <cell r="G304" t="str">
            <v>Privado</v>
          </cell>
          <cell r="H304" t="str">
            <v>Não</v>
          </cell>
          <cell r="I304">
            <v>440000018611992</v>
          </cell>
          <cell r="J304">
            <v>34242</v>
          </cell>
          <cell r="K304">
            <v>1993</v>
          </cell>
          <cell r="L304" t="str">
            <v>setembro</v>
          </cell>
          <cell r="M304">
            <v>34515</v>
          </cell>
          <cell r="N304"/>
          <cell r="O304">
            <v>1</v>
          </cell>
          <cell r="P304">
            <v>5</v>
          </cell>
          <cell r="Q304" t="str">
            <v>AV. PRES. JUSCELINO KUBITSCHEK</v>
          </cell>
          <cell r="R304" t="str">
            <v>04.543-000</v>
          </cell>
          <cell r="S304" t="str">
            <v>SAO PAULO</v>
          </cell>
          <cell r="T304" t="str">
            <v>SP</v>
          </cell>
          <cell r="U304" t="str">
            <v>WWW.PREVPEPSICO.COM.BR</v>
          </cell>
          <cell r="V304" t="str">
            <v>ERSP</v>
          </cell>
          <cell r="W304">
            <v>45573.25</v>
          </cell>
        </row>
        <row r="305">
          <cell r="A305" t="str">
            <v>PREVBEP</v>
          </cell>
          <cell r="B305" t="str">
            <v>07.697.683/0001-27</v>
          </cell>
          <cell r="C305" t="str">
            <v>NORMAL - EM FUNCIONAMENTO</v>
          </cell>
          <cell r="D305" t="str">
            <v>NORMAL</v>
          </cell>
          <cell r="E305" t="str">
            <v>LC 108 / LC 109</v>
          </cell>
          <cell r="F305" t="str">
            <v>Pública Federal</v>
          </cell>
          <cell r="G305" t="str">
            <v>Público</v>
          </cell>
          <cell r="H305" t="str">
            <v>Não</v>
          </cell>
          <cell r="I305">
            <v>3000000257385</v>
          </cell>
          <cell r="J305">
            <v>31331</v>
          </cell>
          <cell r="K305">
            <v>1985</v>
          </cell>
          <cell r="L305" t="str">
            <v>outubro</v>
          </cell>
          <cell r="M305">
            <v>31352</v>
          </cell>
          <cell r="N305"/>
          <cell r="O305">
            <v>1</v>
          </cell>
          <cell r="P305">
            <v>3</v>
          </cell>
          <cell r="Q305" t="str">
            <v>RUA SENADOR TEODORO PACHECO, 1179, 2º ANDAR, ED. DOM AVELAR, SALAS 205 E 206</v>
          </cell>
          <cell r="R305" t="str">
            <v>64.001-060</v>
          </cell>
          <cell r="S305" t="str">
            <v>TERESINA</v>
          </cell>
          <cell r="T305" t="str">
            <v>PI</v>
          </cell>
          <cell r="U305" t="str">
            <v>WWW.PREVBEP.COM</v>
          </cell>
          <cell r="V305" t="str">
            <v>ERPE</v>
          </cell>
          <cell r="W305">
            <v>45573.25</v>
          </cell>
        </row>
        <row r="306">
          <cell r="A306" t="str">
            <v>PREVCAPCO</v>
          </cell>
          <cell r="B306" t="str">
            <v>00.461.729/0001-65</v>
          </cell>
          <cell r="C306" t="str">
            <v>ENCERRADA - POR CANCELAMENTO</v>
          </cell>
          <cell r="D306" t="str">
            <v>ENCERRADA</v>
          </cell>
          <cell r="E306" t="str">
            <v>LC 109</v>
          </cell>
          <cell r="F306" t="str">
            <v>Privada</v>
          </cell>
          <cell r="G306" t="str">
            <v>Privado</v>
          </cell>
          <cell r="H306" t="str">
            <v>Não</v>
          </cell>
          <cell r="I306">
            <v>440000025581994</v>
          </cell>
          <cell r="J306">
            <v>34670</v>
          </cell>
          <cell r="K306">
            <v>1994</v>
          </cell>
          <cell r="L306" t="str">
            <v>dezembro</v>
          </cell>
          <cell r="M306">
            <v>34759</v>
          </cell>
          <cell r="N306">
            <v>37568</v>
          </cell>
          <cell r="O306">
            <v>0</v>
          </cell>
          <cell r="P306">
            <v>0</v>
          </cell>
          <cell r="Q306"/>
          <cell r="R306"/>
          <cell r="S306" t="str">
            <v>VALINHOS</v>
          </cell>
          <cell r="T306" t="str">
            <v>SP</v>
          </cell>
          <cell r="U306"/>
          <cell r="V306" t="str">
            <v>ERSP</v>
          </cell>
          <cell r="W306">
            <v>45573.25</v>
          </cell>
        </row>
        <row r="307">
          <cell r="A307" t="str">
            <v>PREVCHEVRON</v>
          </cell>
          <cell r="B307" t="str">
            <v>65.719.213/0001-13</v>
          </cell>
          <cell r="C307" t="str">
            <v>ENCERRADA - POR INCORPORAÇÃO</v>
          </cell>
          <cell r="D307" t="str">
            <v>ENCERRADA</v>
          </cell>
          <cell r="E307" t="str">
            <v>LC 109</v>
          </cell>
          <cell r="F307" t="str">
            <v>Privada</v>
          </cell>
          <cell r="G307" t="str">
            <v>Privado</v>
          </cell>
          <cell r="H307" t="str">
            <v>Não</v>
          </cell>
          <cell r="I307">
            <v>3.0000000066199092E+16</v>
          </cell>
          <cell r="J307">
            <v>33291</v>
          </cell>
          <cell r="K307">
            <v>1991</v>
          </cell>
          <cell r="L307" t="str">
            <v>fevereiro</v>
          </cell>
          <cell r="M307">
            <v>33438</v>
          </cell>
          <cell r="N307">
            <v>45170</v>
          </cell>
          <cell r="O307">
            <v>0</v>
          </cell>
          <cell r="P307">
            <v>0</v>
          </cell>
          <cell r="Q307" t="str">
            <v>AV AIRTON SENNA DA SILVA 2500</v>
          </cell>
          <cell r="R307" t="str">
            <v>09.380-440</v>
          </cell>
          <cell r="S307" t="str">
            <v>MAUA</v>
          </cell>
          <cell r="T307" t="str">
            <v>SP</v>
          </cell>
          <cell r="U307" t="str">
            <v>WWW.PORTALPREV.COM.BR/PREVCHEVRON</v>
          </cell>
          <cell r="V307" t="str">
            <v>ERSP</v>
          </cell>
          <cell r="W307">
            <v>45573.25</v>
          </cell>
        </row>
        <row r="308">
          <cell r="A308" t="str">
            <v>PREVCOM-BRC</v>
          </cell>
          <cell r="B308" t="str">
            <v>26.850.496/0001-86</v>
          </cell>
          <cell r="C308" t="str">
            <v>NORMAL - EM FUNCIONAMENTO</v>
          </cell>
          <cell r="D308" t="str">
            <v>NORMAL</v>
          </cell>
          <cell r="E308" t="str">
            <v>LC 108 / LC 109</v>
          </cell>
          <cell r="F308" t="str">
            <v>Pública Municipal</v>
          </cell>
          <cell r="G308" t="str">
            <v>Público</v>
          </cell>
          <cell r="H308" t="str">
            <v>Não</v>
          </cell>
          <cell r="I308">
            <v>4.4011000661202464E+16</v>
          </cell>
          <cell r="J308">
            <v>42825</v>
          </cell>
          <cell r="K308">
            <v>2017</v>
          </cell>
          <cell r="L308" t="str">
            <v>março</v>
          </cell>
          <cell r="M308">
            <v>42830</v>
          </cell>
          <cell r="N308"/>
          <cell r="O308">
            <v>1</v>
          </cell>
          <cell r="P308">
            <v>7</v>
          </cell>
          <cell r="Q308" t="str">
            <v>AVENIDA PRIMEIRA RADIAL</v>
          </cell>
          <cell r="R308" t="str">
            <v>74.820-300</v>
          </cell>
          <cell r="S308" t="str">
            <v>GOIANIA</v>
          </cell>
          <cell r="T308" t="str">
            <v>GO</v>
          </cell>
          <cell r="U308" t="str">
            <v>HTTP://WWW.PREVCOM-BRC.COM.BR/</v>
          </cell>
          <cell r="V308" t="str">
            <v>ERMG</v>
          </cell>
          <cell r="W308">
            <v>45573.25</v>
          </cell>
        </row>
        <row r="309">
          <cell r="A309" t="str">
            <v>PREVCOM-MG</v>
          </cell>
          <cell r="B309" t="str">
            <v>21.275.737/0001-97</v>
          </cell>
          <cell r="C309" t="str">
            <v>NORMAL - EM FUNCIONAMENTO</v>
          </cell>
          <cell r="D309" t="str">
            <v>NORMAL</v>
          </cell>
          <cell r="E309" t="str">
            <v>LC 108 / LC 109</v>
          </cell>
          <cell r="F309" t="str">
            <v>Pública Estadual</v>
          </cell>
          <cell r="G309" t="str">
            <v>Público</v>
          </cell>
          <cell r="H309" t="str">
            <v>Não</v>
          </cell>
          <cell r="I309">
            <v>4.4011000209201424E+16</v>
          </cell>
          <cell r="J309">
            <v>41758</v>
          </cell>
          <cell r="K309">
            <v>2014</v>
          </cell>
          <cell r="L309" t="str">
            <v>abril</v>
          </cell>
          <cell r="M309">
            <v>41901</v>
          </cell>
          <cell r="N309"/>
          <cell r="O309">
            <v>2</v>
          </cell>
          <cell r="P309">
            <v>13</v>
          </cell>
          <cell r="Q309" t="str">
            <v>RUA RIO GRANDE DO NORTE, 867 SALA 601</v>
          </cell>
          <cell r="R309" t="str">
            <v>30.130-135</v>
          </cell>
          <cell r="S309" t="str">
            <v>BELO HORIZONTE</v>
          </cell>
          <cell r="T309" t="str">
            <v>MG</v>
          </cell>
          <cell r="U309" t="str">
            <v>WWW.PREVCOMMG.COM.BR</v>
          </cell>
          <cell r="V309" t="str">
            <v>ERMG</v>
          </cell>
          <cell r="W309">
            <v>45573.25</v>
          </cell>
        </row>
        <row r="310">
          <cell r="A310" t="str">
            <v>PREVCOOP</v>
          </cell>
          <cell r="B310" t="str">
            <v>05.508.737/0001-33</v>
          </cell>
          <cell r="C310" t="str">
            <v>ENCERRADA - POR INICIATIVA DA EFPC</v>
          </cell>
          <cell r="D310" t="str">
            <v>ENCERRADA</v>
          </cell>
          <cell r="E310" t="str">
            <v>LC 109</v>
          </cell>
          <cell r="F310" t="str">
            <v>Instituidor</v>
          </cell>
          <cell r="G310" t="str">
            <v>Instituidor</v>
          </cell>
          <cell r="H310" t="str">
            <v>Não</v>
          </cell>
          <cell r="I310">
            <v>4.4000000736200312E+16</v>
          </cell>
          <cell r="J310">
            <v>37803</v>
          </cell>
          <cell r="K310">
            <v>2003</v>
          </cell>
          <cell r="L310" t="str">
            <v>julho</v>
          </cell>
          <cell r="M310">
            <v>37982</v>
          </cell>
          <cell r="N310">
            <v>40301</v>
          </cell>
          <cell r="O310">
            <v>0</v>
          </cell>
          <cell r="P310">
            <v>0</v>
          </cell>
          <cell r="Q310"/>
          <cell r="R310"/>
          <cell r="S310" t="str">
            <v>BELO HORIZONTE</v>
          </cell>
          <cell r="T310" t="str">
            <v>MG</v>
          </cell>
          <cell r="U310"/>
          <cell r="V310" t="str">
            <v>ERMG</v>
          </cell>
          <cell r="W310">
            <v>45573.25</v>
          </cell>
        </row>
        <row r="311">
          <cell r="A311" t="str">
            <v>PREVCUMMINS</v>
          </cell>
          <cell r="B311" t="str">
            <v>54.788.948/0001-82</v>
          </cell>
          <cell r="C311" t="str">
            <v>NORMAL - EM FUNCIONAMENTO</v>
          </cell>
          <cell r="D311" t="str">
            <v>NORMAL</v>
          </cell>
          <cell r="E311" t="str">
            <v>LC 109</v>
          </cell>
          <cell r="F311" t="str">
            <v>Privada</v>
          </cell>
          <cell r="G311" t="str">
            <v>Privado</v>
          </cell>
          <cell r="H311" t="str">
            <v>Não</v>
          </cell>
          <cell r="I311">
            <v>300000035751985</v>
          </cell>
          <cell r="J311">
            <v>31765</v>
          </cell>
          <cell r="K311">
            <v>1986</v>
          </cell>
          <cell r="L311" t="str">
            <v>dezembro</v>
          </cell>
          <cell r="M311">
            <v>31876</v>
          </cell>
          <cell r="N311"/>
          <cell r="O311">
            <v>1</v>
          </cell>
          <cell r="P311">
            <v>3</v>
          </cell>
          <cell r="Q311" t="str">
            <v>RUA  JATI 310</v>
          </cell>
          <cell r="R311" t="str">
            <v>07.180-900</v>
          </cell>
          <cell r="S311" t="str">
            <v>GUARULHOS</v>
          </cell>
          <cell r="T311" t="str">
            <v>SP</v>
          </cell>
          <cell r="U311" t="str">
            <v>WWW.PREVCUMMINS.COM.BR</v>
          </cell>
          <cell r="V311" t="str">
            <v>ERSP</v>
          </cell>
          <cell r="W311">
            <v>45573.25</v>
          </cell>
        </row>
        <row r="312">
          <cell r="A312" t="str">
            <v>PREVDATA</v>
          </cell>
          <cell r="B312" t="str">
            <v>30.258.057/0001-56</v>
          </cell>
          <cell r="C312" t="str">
            <v>NORMAL - EM FUNCIONAMENTO</v>
          </cell>
          <cell r="D312" t="str">
            <v>NORMAL</v>
          </cell>
          <cell r="E312" t="str">
            <v>LC 108 / LC 109</v>
          </cell>
          <cell r="F312" t="str">
            <v>Pública Federal</v>
          </cell>
          <cell r="G312" t="str">
            <v>Público</v>
          </cell>
          <cell r="H312" t="str">
            <v>Não</v>
          </cell>
          <cell r="I312">
            <v>3012631978</v>
          </cell>
          <cell r="J312">
            <v>28844</v>
          </cell>
          <cell r="K312">
            <v>1978</v>
          </cell>
          <cell r="L312" t="str">
            <v>dezembro</v>
          </cell>
          <cell r="M312">
            <v>28773</v>
          </cell>
          <cell r="N312"/>
          <cell r="O312">
            <v>2</v>
          </cell>
          <cell r="P312">
            <v>2</v>
          </cell>
          <cell r="Q312" t="str">
            <v>AV RIO BRANCO 108 13 ANDAR</v>
          </cell>
          <cell r="R312" t="str">
            <v>20.040-001</v>
          </cell>
          <cell r="S312" t="str">
            <v>RIO DE JANEIRO</v>
          </cell>
          <cell r="T312" t="str">
            <v>RJ</v>
          </cell>
          <cell r="U312" t="str">
            <v>WWW.PREVDATA.ORG.BR</v>
          </cell>
          <cell r="V312" t="str">
            <v>ERRJ</v>
          </cell>
          <cell r="W312">
            <v>45573.25</v>
          </cell>
        </row>
        <row r="313">
          <cell r="A313" t="str">
            <v>PREVDEUTSCHE</v>
          </cell>
          <cell r="B313" t="str">
            <v>69.094.670/0001-10</v>
          </cell>
          <cell r="C313" t="str">
            <v>ENCERRADA - POR INICIATIVA DA EFPC</v>
          </cell>
          <cell r="D313" t="str">
            <v>ENCERRADA</v>
          </cell>
          <cell r="E313" t="str">
            <v>LC 109</v>
          </cell>
          <cell r="F313" t="str">
            <v>Privada</v>
          </cell>
          <cell r="G313" t="str">
            <v>Privado</v>
          </cell>
          <cell r="H313" t="str">
            <v>Não</v>
          </cell>
          <cell r="I313">
            <v>440000011541994</v>
          </cell>
          <cell r="J313">
            <v>34164</v>
          </cell>
          <cell r="K313">
            <v>1993</v>
          </cell>
          <cell r="L313" t="str">
            <v>julho</v>
          </cell>
          <cell r="M313">
            <v>34213</v>
          </cell>
          <cell r="N313">
            <v>39875</v>
          </cell>
          <cell r="O313">
            <v>0</v>
          </cell>
          <cell r="P313">
            <v>0</v>
          </cell>
          <cell r="Q313"/>
          <cell r="R313"/>
          <cell r="S313" t="str">
            <v>SAO PAULO</v>
          </cell>
          <cell r="T313" t="str">
            <v>SP</v>
          </cell>
          <cell r="U313"/>
          <cell r="V313" t="str">
            <v>ERSP</v>
          </cell>
          <cell r="W313">
            <v>45573.25</v>
          </cell>
        </row>
        <row r="314">
          <cell r="A314" t="str">
            <v>PREVDOW</v>
          </cell>
          <cell r="B314" t="str">
            <v>62.282.017/0001-36</v>
          </cell>
          <cell r="C314" t="str">
            <v>NORMAL - EM FUNCIONAMENTO</v>
          </cell>
          <cell r="D314" t="str">
            <v>NORMAL</v>
          </cell>
          <cell r="E314" t="str">
            <v>LC 109</v>
          </cell>
          <cell r="F314" t="str">
            <v>Privada</v>
          </cell>
          <cell r="G314" t="str">
            <v>Privado</v>
          </cell>
          <cell r="H314" t="str">
            <v>Não</v>
          </cell>
          <cell r="I314">
            <v>2104198915</v>
          </cell>
          <cell r="J314">
            <v>32782</v>
          </cell>
          <cell r="K314">
            <v>1989</v>
          </cell>
          <cell r="L314" t="str">
            <v>outubro</v>
          </cell>
          <cell r="M314">
            <v>33086</v>
          </cell>
          <cell r="N314"/>
          <cell r="O314">
            <v>1</v>
          </cell>
          <cell r="P314">
            <v>8</v>
          </cell>
          <cell r="Q314" t="str">
            <v>AVENIDA DAS NAÇÕES UNIDAS</v>
          </cell>
          <cell r="R314" t="str">
            <v>04.795-000</v>
          </cell>
          <cell r="S314" t="str">
            <v>SAO PAULO</v>
          </cell>
          <cell r="T314" t="str">
            <v>SP</v>
          </cell>
          <cell r="U314" t="str">
            <v>WWW.PREVDOW.COM.BR</v>
          </cell>
          <cell r="V314" t="str">
            <v>ERSP</v>
          </cell>
          <cell r="W314">
            <v>45573.25</v>
          </cell>
        </row>
        <row r="315">
          <cell r="A315" t="str">
            <v>PREVEME</v>
          </cell>
          <cell r="B315" t="str">
            <v>51.919.447/0001-08</v>
          </cell>
          <cell r="C315" t="str">
            <v>NORMAL - EM FUNCIONAMENTO</v>
          </cell>
          <cell r="D315" t="str">
            <v>NORMAL</v>
          </cell>
          <cell r="E315" t="str">
            <v>LC 109</v>
          </cell>
          <cell r="F315" t="str">
            <v>Privada</v>
          </cell>
          <cell r="G315" t="str">
            <v>Privado</v>
          </cell>
          <cell r="H315" t="str">
            <v>Não</v>
          </cell>
          <cell r="I315">
            <v>329791982</v>
          </cell>
          <cell r="J315">
            <v>30014</v>
          </cell>
          <cell r="K315">
            <v>1982</v>
          </cell>
          <cell r="L315" t="str">
            <v>março</v>
          </cell>
          <cell r="M315">
            <v>30316</v>
          </cell>
          <cell r="N315"/>
          <cell r="O315">
            <v>1</v>
          </cell>
          <cell r="P315">
            <v>3</v>
          </cell>
          <cell r="Q315" t="str">
            <v>ROD ANHANGUERA 110 KM EDIFICIO 23</v>
          </cell>
          <cell r="R315" t="str">
            <v>13.176-102</v>
          </cell>
          <cell r="S315" t="str">
            <v>SUMARE</v>
          </cell>
          <cell r="T315" t="str">
            <v>SP</v>
          </cell>
          <cell r="U315" t="str">
            <v>WWW.PREVEME.COM.BR</v>
          </cell>
          <cell r="V315" t="str">
            <v>ERSP</v>
          </cell>
          <cell r="W315">
            <v>45573.25</v>
          </cell>
        </row>
        <row r="316">
          <cell r="A316" t="str">
            <v>PREVEME II</v>
          </cell>
          <cell r="B316" t="str">
            <v>11.048.745/0001-47</v>
          </cell>
          <cell r="C316" t="str">
            <v>NORMAL - EM FUNCIONAMENTO</v>
          </cell>
          <cell r="D316" t="str">
            <v>NORMAL</v>
          </cell>
          <cell r="E316" t="str">
            <v>LC 109</v>
          </cell>
          <cell r="F316" t="str">
            <v>Privada</v>
          </cell>
          <cell r="G316" t="str">
            <v>Privado</v>
          </cell>
          <cell r="H316" t="str">
            <v>Não</v>
          </cell>
          <cell r="I316">
            <v>4.4000001091200912E+16</v>
          </cell>
          <cell r="J316">
            <v>39966</v>
          </cell>
          <cell r="K316">
            <v>2009</v>
          </cell>
          <cell r="L316" t="str">
            <v>junho</v>
          </cell>
          <cell r="M316">
            <v>40192</v>
          </cell>
          <cell r="N316"/>
          <cell r="O316">
            <v>1</v>
          </cell>
          <cell r="P316">
            <v>5</v>
          </cell>
          <cell r="Q316" t="str">
            <v>RODOVIA ANHANGUERA, KM 110, EDIFÍCIO  24, SALA 02</v>
          </cell>
          <cell r="R316" t="str">
            <v>13.181-900</v>
          </cell>
          <cell r="S316" t="str">
            <v>SUMARE</v>
          </cell>
          <cell r="T316" t="str">
            <v>SP</v>
          </cell>
          <cell r="U316" t="str">
            <v>WWW.PREVEME.COM.BR</v>
          </cell>
          <cell r="V316" t="str">
            <v>ERSP</v>
          </cell>
          <cell r="W316">
            <v>45573.25</v>
          </cell>
        </row>
        <row r="317">
          <cell r="A317" t="str">
            <v>PREVER HAAS</v>
          </cell>
          <cell r="B317" t="str">
            <v>57.387.623/0001-86</v>
          </cell>
          <cell r="C317" t="str">
            <v>ENCERRADA - POR INICIATIVA DA EFPC</v>
          </cell>
          <cell r="D317" t="str">
            <v>ENCERRADA</v>
          </cell>
          <cell r="E317" t="str">
            <v>LC 109</v>
          </cell>
          <cell r="F317" t="str">
            <v>Privada</v>
          </cell>
          <cell r="G317" t="str">
            <v>Privado</v>
          </cell>
          <cell r="H317" t="str">
            <v>Não</v>
          </cell>
          <cell r="I317">
            <v>300000055881986</v>
          </cell>
          <cell r="J317">
            <v>32253</v>
          </cell>
          <cell r="K317">
            <v>1988</v>
          </cell>
          <cell r="L317" t="str">
            <v>abril</v>
          </cell>
          <cell r="M317">
            <v>32367</v>
          </cell>
          <cell r="N317">
            <v>41782</v>
          </cell>
          <cell r="O317">
            <v>0</v>
          </cell>
          <cell r="P317">
            <v>0</v>
          </cell>
          <cell r="Q317" t="str">
            <v>AV. DAS NAÇÕES UNIDAS, 14.171 - DIAMOND TOWER - 5º ANDAR</v>
          </cell>
          <cell r="R317" t="str">
            <v>04.794-000</v>
          </cell>
          <cell r="S317" t="str">
            <v>SAO PAULO</v>
          </cell>
          <cell r="T317" t="str">
            <v>SP</v>
          </cell>
          <cell r="U317"/>
          <cell r="V317" t="str">
            <v>ERSP</v>
          </cell>
          <cell r="W317">
            <v>45573.25</v>
          </cell>
        </row>
        <row r="318">
          <cell r="A318" t="str">
            <v>PREVEREADY</v>
          </cell>
          <cell r="B318" t="str">
            <v>69.275.055/0001-00</v>
          </cell>
          <cell r="C318" t="str">
            <v>ENCERRADA - POR CANCELAMENTO</v>
          </cell>
          <cell r="D318" t="str">
            <v>ENCERRADA</v>
          </cell>
          <cell r="E318" t="str">
            <v>LC 109</v>
          </cell>
          <cell r="F318" t="str">
            <v>Privada</v>
          </cell>
          <cell r="G318" t="str">
            <v>Privado</v>
          </cell>
          <cell r="H318" t="str">
            <v>Não</v>
          </cell>
          <cell r="I318">
            <v>240000000581992</v>
          </cell>
          <cell r="J318">
            <v>33868</v>
          </cell>
          <cell r="K318">
            <v>1992</v>
          </cell>
          <cell r="L318" t="str">
            <v>setembro</v>
          </cell>
          <cell r="M318">
            <v>33970</v>
          </cell>
          <cell r="N318">
            <v>35388</v>
          </cell>
          <cell r="O318">
            <v>0</v>
          </cell>
          <cell r="P318">
            <v>0</v>
          </cell>
          <cell r="Q318"/>
          <cell r="R318"/>
          <cell r="S318" t="str">
            <v>SAO PAULO</v>
          </cell>
          <cell r="T318" t="str">
            <v>SP</v>
          </cell>
          <cell r="U318"/>
          <cell r="V318" t="str">
            <v>ERSP</v>
          </cell>
          <cell r="W318">
            <v>45573.25</v>
          </cell>
        </row>
        <row r="319">
          <cell r="A319" t="str">
            <v>PREVES</v>
          </cell>
          <cell r="B319" t="str">
            <v>19.473.043/0001-12</v>
          </cell>
          <cell r="C319" t="str">
            <v>NORMAL - EM FUNCIONAMENTO</v>
          </cell>
          <cell r="D319" t="str">
            <v>NORMAL</v>
          </cell>
          <cell r="E319" t="str">
            <v>LC 108 / LC 109</v>
          </cell>
          <cell r="F319" t="str">
            <v>Pública Municipal</v>
          </cell>
          <cell r="G319" t="str">
            <v>Público</v>
          </cell>
          <cell r="H319" t="str">
            <v>Não</v>
          </cell>
          <cell r="I319">
            <v>4.4011000625201344E+16</v>
          </cell>
          <cell r="J319">
            <v>41562</v>
          </cell>
          <cell r="K319">
            <v>2013</v>
          </cell>
          <cell r="L319" t="str">
            <v>outubro</v>
          </cell>
          <cell r="M319">
            <v>41627</v>
          </cell>
          <cell r="N319"/>
          <cell r="O319">
            <v>3</v>
          </cell>
          <cell r="P319">
            <v>22</v>
          </cell>
          <cell r="Q319" t="str">
            <v>RUA MARÍLIA DE REZENDE SCARTON COUTINHO</v>
          </cell>
          <cell r="R319" t="str">
            <v>29.050-410</v>
          </cell>
          <cell r="S319" t="str">
            <v>VITORIA</v>
          </cell>
          <cell r="T319" t="str">
            <v>ES</v>
          </cell>
          <cell r="U319" t="str">
            <v>WWW.PREVES.ES.GOV.BR</v>
          </cell>
          <cell r="V319" t="str">
            <v>ERMG</v>
          </cell>
          <cell r="W319">
            <v>45573.25</v>
          </cell>
        </row>
        <row r="320">
          <cell r="A320" t="str">
            <v>PREVESTIRENO</v>
          </cell>
          <cell r="B320" t="str">
            <v>61.079.232/0001-71</v>
          </cell>
          <cell r="C320" t="str">
            <v>ENCERRADA - POR CANCELAMENTO</v>
          </cell>
          <cell r="D320" t="str">
            <v>ENCERRADA</v>
          </cell>
          <cell r="E320" t="str">
            <v>LC 109</v>
          </cell>
          <cell r="F320" t="str">
            <v>Privada</v>
          </cell>
          <cell r="G320" t="str">
            <v>Privado</v>
          </cell>
          <cell r="H320" t="str">
            <v>Não</v>
          </cell>
          <cell r="I320">
            <v>3.0000000065199028E+16</v>
          </cell>
          <cell r="J320">
            <v>33207</v>
          </cell>
          <cell r="K320">
            <v>1990</v>
          </cell>
          <cell r="L320" t="str">
            <v>novembro</v>
          </cell>
          <cell r="M320"/>
          <cell r="N320">
            <v>35633</v>
          </cell>
          <cell r="O320">
            <v>0</v>
          </cell>
          <cell r="P320">
            <v>0</v>
          </cell>
          <cell r="Q320"/>
          <cell r="R320"/>
          <cell r="S320" t="str">
            <v>SAO PAULO</v>
          </cell>
          <cell r="T320" t="str">
            <v>SP</v>
          </cell>
          <cell r="U320"/>
          <cell r="V320" t="str">
            <v>ERSP</v>
          </cell>
          <cell r="W320">
            <v>45573.25</v>
          </cell>
        </row>
        <row r="321">
          <cell r="A321" t="str">
            <v>PREVHAB</v>
          </cell>
          <cell r="B321" t="str">
            <v>42.174.631/0001-77</v>
          </cell>
          <cell r="C321" t="str">
            <v>NORMAL - EM FUNCIONAMENTO</v>
          </cell>
          <cell r="D321" t="str">
            <v>NORMAL</v>
          </cell>
          <cell r="E321" t="str">
            <v>LC 109</v>
          </cell>
          <cell r="F321" t="str">
            <v>Privada</v>
          </cell>
          <cell r="G321" t="str">
            <v>Privado</v>
          </cell>
          <cell r="H321" t="str">
            <v>Não</v>
          </cell>
          <cell r="I321">
            <v>3017691979</v>
          </cell>
          <cell r="J321">
            <v>26704</v>
          </cell>
          <cell r="K321">
            <v>1973</v>
          </cell>
          <cell r="L321" t="str">
            <v>fevereiro</v>
          </cell>
          <cell r="M321">
            <v>26704</v>
          </cell>
          <cell r="N321"/>
          <cell r="O321">
            <v>1</v>
          </cell>
          <cell r="P321">
            <v>0</v>
          </cell>
          <cell r="Q321" t="str">
            <v>RUA DA GLÓRIA, 306 - 10º E 11º ANDARES</v>
          </cell>
          <cell r="R321" t="str">
            <v>20.241-180</v>
          </cell>
          <cell r="S321" t="str">
            <v>RIO DE JANEIRO</v>
          </cell>
          <cell r="T321" t="str">
            <v>RJ</v>
          </cell>
          <cell r="U321" t="str">
            <v>WWW.PREVHAB.COM.BR</v>
          </cell>
          <cell r="V321" t="str">
            <v>ERRJ</v>
          </cell>
          <cell r="W321">
            <v>45573.25</v>
          </cell>
        </row>
        <row r="322">
          <cell r="A322" t="str">
            <v>PREVHENKEL</v>
          </cell>
          <cell r="B322" t="str">
            <v>58.069.485/0001-50</v>
          </cell>
          <cell r="C322" t="str">
            <v>ENCERRADA - POR CANCELAMENTO</v>
          </cell>
          <cell r="D322" t="str">
            <v>ENCERRADA</v>
          </cell>
          <cell r="E322" t="str">
            <v>LC 109</v>
          </cell>
          <cell r="F322" t="str">
            <v>Privada</v>
          </cell>
          <cell r="G322" t="str">
            <v>Privado</v>
          </cell>
          <cell r="H322" t="str">
            <v>Não</v>
          </cell>
          <cell r="I322">
            <v>31441985</v>
          </cell>
          <cell r="J322">
            <v>32126</v>
          </cell>
          <cell r="K322">
            <v>1987</v>
          </cell>
          <cell r="L322" t="str">
            <v>dezembro</v>
          </cell>
          <cell r="M322">
            <v>32126</v>
          </cell>
          <cell r="N322">
            <v>38195</v>
          </cell>
          <cell r="O322">
            <v>0</v>
          </cell>
          <cell r="P322">
            <v>0</v>
          </cell>
          <cell r="Q322"/>
          <cell r="R322"/>
          <cell r="S322" t="str">
            <v>SAO PAULO</v>
          </cell>
          <cell r="T322" t="str">
            <v>SP</v>
          </cell>
          <cell r="U322"/>
          <cell r="V322" t="str">
            <v>ERSP</v>
          </cell>
          <cell r="W322">
            <v>45573.25</v>
          </cell>
        </row>
        <row r="323">
          <cell r="A323" t="str">
            <v>PREVI - FIERN</v>
          </cell>
          <cell r="B323" t="str">
            <v>00.506.457/0001-72</v>
          </cell>
          <cell r="C323" t="str">
            <v>SEM ATIVIDADES - COM PENDÊNCIAS PARA CANCELAMENTO</v>
          </cell>
          <cell r="D323" t="str">
            <v>SEM ATIVIDADES</v>
          </cell>
          <cell r="E323" t="str">
            <v>LC 109</v>
          </cell>
          <cell r="F323" t="str">
            <v>Privada</v>
          </cell>
          <cell r="G323" t="str">
            <v>Privado</v>
          </cell>
          <cell r="H323" t="str">
            <v>Não</v>
          </cell>
          <cell r="I323">
            <v>4.4000004146199408E+16</v>
          </cell>
          <cell r="J323">
            <v>34733</v>
          </cell>
          <cell r="K323">
            <v>1995</v>
          </cell>
          <cell r="L323" t="str">
            <v>fevereiro</v>
          </cell>
          <cell r="M323">
            <v>34733</v>
          </cell>
          <cell r="N323"/>
          <cell r="O323">
            <v>1</v>
          </cell>
          <cell r="P323">
            <v>4</v>
          </cell>
          <cell r="Q323" t="str">
            <v>AV SENADOR SALGADO FILHO 2860</v>
          </cell>
          <cell r="R323" t="str">
            <v>59.056-000</v>
          </cell>
          <cell r="S323" t="str">
            <v>NATAL</v>
          </cell>
          <cell r="T323" t="str">
            <v>RN</v>
          </cell>
          <cell r="U323" t="str">
            <v>WWW.FIERN.ORG.BR</v>
          </cell>
          <cell r="V323" t="str">
            <v>ERPE</v>
          </cell>
          <cell r="W323">
            <v>45573.25</v>
          </cell>
        </row>
        <row r="324">
          <cell r="A324" t="str">
            <v>PREVI CIBA</v>
          </cell>
          <cell r="B324" t="str">
            <v>06.916.465/0001-73</v>
          </cell>
          <cell r="C324" t="str">
            <v>ENCERRADA - POR INICIATIVA DA EFPC</v>
          </cell>
          <cell r="D324" t="str">
            <v>ENCERRADA</v>
          </cell>
          <cell r="E324" t="str">
            <v>LC 109</v>
          </cell>
          <cell r="F324" t="str">
            <v>Privada</v>
          </cell>
          <cell r="G324" t="str">
            <v>Privado</v>
          </cell>
          <cell r="H324" t="str">
            <v>Não</v>
          </cell>
          <cell r="I324">
            <v>4.400000026220048E+16</v>
          </cell>
          <cell r="J324">
            <v>38160</v>
          </cell>
          <cell r="K324">
            <v>2004</v>
          </cell>
          <cell r="L324" t="str">
            <v>junho</v>
          </cell>
          <cell r="M324">
            <v>38474</v>
          </cell>
          <cell r="N324">
            <v>41596</v>
          </cell>
          <cell r="O324">
            <v>0</v>
          </cell>
          <cell r="P324">
            <v>0</v>
          </cell>
          <cell r="Q324" t="str">
            <v>AV. ÂNGELO DEMARCHI, 123, PRÉDIO ¿ C 110 ¿ 1ª ANDAR (REMETENTE ¿ PRESIDÊNCIA DA BASF)</v>
          </cell>
          <cell r="R324" t="str">
            <v>09.844-900</v>
          </cell>
          <cell r="S324" t="str">
            <v>SAO PAULO</v>
          </cell>
          <cell r="T324" t="str">
            <v>SP</v>
          </cell>
          <cell r="U324"/>
          <cell r="V324" t="str">
            <v>ERSP</v>
          </cell>
          <cell r="W324">
            <v>45573.25</v>
          </cell>
        </row>
        <row r="325">
          <cell r="A325" t="str">
            <v>PREVI GILLETTE</v>
          </cell>
          <cell r="B325" t="str">
            <v>32.243.685/0001-93</v>
          </cell>
          <cell r="C325" t="str">
            <v>ENCERRADA - POR INCORPORAÇÃO</v>
          </cell>
          <cell r="D325" t="str">
            <v>ENCERRADA</v>
          </cell>
          <cell r="E325" t="str">
            <v>LC 109</v>
          </cell>
          <cell r="F325" t="str">
            <v>Privada</v>
          </cell>
          <cell r="G325" t="str">
            <v>Privado</v>
          </cell>
          <cell r="H325" t="str">
            <v>Não</v>
          </cell>
          <cell r="I325">
            <v>300000069131987</v>
          </cell>
          <cell r="J325">
            <v>32510</v>
          </cell>
          <cell r="K325">
            <v>1989</v>
          </cell>
          <cell r="L325" t="str">
            <v>janeiro</v>
          </cell>
          <cell r="M325">
            <v>32510</v>
          </cell>
          <cell r="N325">
            <v>41183</v>
          </cell>
          <cell r="O325">
            <v>0</v>
          </cell>
          <cell r="P325">
            <v>0</v>
          </cell>
          <cell r="Q325" t="str">
            <v>PRAIA DO BOTAFOGO,300 1º ANDAR PARTE</v>
          </cell>
          <cell r="R325" t="str">
            <v>22.259-800</v>
          </cell>
          <cell r="S325" t="str">
            <v>RIO DE JANEIRO</v>
          </cell>
          <cell r="T325" t="str">
            <v>RJ</v>
          </cell>
          <cell r="U325"/>
          <cell r="V325" t="str">
            <v>ERRJ</v>
          </cell>
          <cell r="W325">
            <v>45573.25</v>
          </cell>
        </row>
        <row r="326">
          <cell r="A326" t="str">
            <v>PREVI INCEPA</v>
          </cell>
          <cell r="B326" t="str">
            <v>40.446.114/0001-84</v>
          </cell>
          <cell r="C326" t="str">
            <v>ENCERRADA - POR INICIATIVA DA EFPC</v>
          </cell>
          <cell r="D326" t="str">
            <v>ENCERRADA</v>
          </cell>
          <cell r="E326" t="str">
            <v>LC 109</v>
          </cell>
          <cell r="F326" t="str">
            <v>Privada</v>
          </cell>
          <cell r="G326" t="str">
            <v>Privado</v>
          </cell>
          <cell r="H326" t="str">
            <v>Não</v>
          </cell>
          <cell r="I326">
            <v>44392</v>
          </cell>
          <cell r="J326">
            <v>33716</v>
          </cell>
          <cell r="K326">
            <v>1992</v>
          </cell>
          <cell r="L326" t="str">
            <v>abril</v>
          </cell>
          <cell r="M326">
            <v>33716</v>
          </cell>
          <cell r="N326">
            <v>42250</v>
          </cell>
          <cell r="O326">
            <v>0</v>
          </cell>
          <cell r="P326">
            <v>0</v>
          </cell>
          <cell r="Q326" t="str">
            <v>AV PADRE NATAL PIGATO 974</v>
          </cell>
          <cell r="R326" t="str">
            <v>83.607-240</v>
          </cell>
          <cell r="S326" t="str">
            <v>CAMPO LARGO</v>
          </cell>
          <cell r="T326" t="str">
            <v>PR</v>
          </cell>
          <cell r="U326"/>
          <cell r="V326" t="str">
            <v>ERRS</v>
          </cell>
          <cell r="W326">
            <v>45573.25</v>
          </cell>
        </row>
        <row r="327">
          <cell r="A327" t="str">
            <v>PREVI NOVARTIS</v>
          </cell>
          <cell r="B327" t="str">
            <v>59.091.736/0001-65</v>
          </cell>
          <cell r="C327" t="str">
            <v>NORMAL - EM FUNCIONAMENTO</v>
          </cell>
          <cell r="D327" t="str">
            <v>NORMAL</v>
          </cell>
          <cell r="E327" t="str">
            <v>LC 109</v>
          </cell>
          <cell r="F327" t="str">
            <v>Privada</v>
          </cell>
          <cell r="G327" t="str">
            <v>Privado</v>
          </cell>
          <cell r="H327" t="str">
            <v>Não</v>
          </cell>
          <cell r="I327">
            <v>300000064921987</v>
          </cell>
          <cell r="J327">
            <v>32266</v>
          </cell>
          <cell r="K327">
            <v>1988</v>
          </cell>
          <cell r="L327" t="str">
            <v>maio</v>
          </cell>
          <cell r="M327">
            <v>32325</v>
          </cell>
          <cell r="N327"/>
          <cell r="O327">
            <v>2</v>
          </cell>
          <cell r="P327">
            <v>3</v>
          </cell>
          <cell r="Q327" t="str">
            <v>AV PROF.VICENTE RAO , 90 PREDIO 121 SALA 3415</v>
          </cell>
          <cell r="R327" t="str">
            <v>04.636-000</v>
          </cell>
          <cell r="S327" t="str">
            <v>SAO PAULO</v>
          </cell>
          <cell r="T327" t="str">
            <v>SP</v>
          </cell>
          <cell r="U327" t="str">
            <v>WWW.PREVINOVARTIS.COM.BR</v>
          </cell>
          <cell r="V327" t="str">
            <v>ERSP</v>
          </cell>
          <cell r="W327">
            <v>45573.25</v>
          </cell>
        </row>
        <row r="328">
          <cell r="A328" t="str">
            <v>PREVI/BB</v>
          </cell>
          <cell r="B328" t="str">
            <v>33.754.482/0001-24</v>
          </cell>
          <cell r="C328" t="str">
            <v>NORMAL - EM FUNCIONAMENTO</v>
          </cell>
          <cell r="D328" t="str">
            <v>NORMAL</v>
          </cell>
          <cell r="E328" t="str">
            <v>LC 108 / LC 109</v>
          </cell>
          <cell r="F328" t="str">
            <v>Pública Federal</v>
          </cell>
          <cell r="G328" t="str">
            <v>Público</v>
          </cell>
          <cell r="H328" t="str">
            <v>Não</v>
          </cell>
          <cell r="I328">
            <v>30175379</v>
          </cell>
          <cell r="J328">
            <v>29284</v>
          </cell>
          <cell r="K328">
            <v>1980</v>
          </cell>
          <cell r="L328" t="str">
            <v>março</v>
          </cell>
          <cell r="M328">
            <v>29284</v>
          </cell>
          <cell r="N328"/>
          <cell r="O328">
            <v>4</v>
          </cell>
          <cell r="P328">
            <v>3</v>
          </cell>
          <cell r="Q328" t="str">
            <v>PRAIA DE BOTAFOGO 501, 3º E 4º ANDARES</v>
          </cell>
          <cell r="R328" t="str">
            <v>22.250-040</v>
          </cell>
          <cell r="S328" t="str">
            <v>RIO DE JANEIRO</v>
          </cell>
          <cell r="T328" t="str">
            <v>RJ</v>
          </cell>
          <cell r="U328" t="str">
            <v>www.previ.com.br</v>
          </cell>
          <cell r="V328" t="str">
            <v>ERRJ</v>
          </cell>
          <cell r="W328">
            <v>45573.25</v>
          </cell>
        </row>
        <row r="329">
          <cell r="A329" t="str">
            <v>PREVI/CIBA</v>
          </cell>
          <cell r="B329" t="str">
            <v>06.916.465/0001-73</v>
          </cell>
          <cell r="C329" t="str">
            <v>ENCERRADA - POR CANCELAMENTO</v>
          </cell>
          <cell r="D329" t="str">
            <v>ENCERRADA</v>
          </cell>
          <cell r="E329" t="str">
            <v>LC 109</v>
          </cell>
          <cell r="F329" t="str">
            <v>Privada</v>
          </cell>
          <cell r="G329" t="str">
            <v>Privado</v>
          </cell>
          <cell r="H329" t="str">
            <v>Não</v>
          </cell>
          <cell r="I329">
            <v>4.400000235119996E+16</v>
          </cell>
          <cell r="J329">
            <v>32253</v>
          </cell>
          <cell r="K329">
            <v>1988</v>
          </cell>
          <cell r="L329" t="str">
            <v>abril</v>
          </cell>
          <cell r="M329">
            <v>32325</v>
          </cell>
          <cell r="N329">
            <v>36846</v>
          </cell>
          <cell r="O329">
            <v>0</v>
          </cell>
          <cell r="P329">
            <v>0</v>
          </cell>
          <cell r="Q329" t="str">
            <v>AV. ÂNGELO DEMARCHI, 123, PRÉDIO ¿ C 110 ¿ 1ª ANDAR (REMETENTE ¿ PRESIDÊNCIA DA BASF)</v>
          </cell>
          <cell r="R329" t="str">
            <v>09.844-900</v>
          </cell>
          <cell r="S329" t="str">
            <v>SAO PAULO</v>
          </cell>
          <cell r="T329" t="str">
            <v>SP</v>
          </cell>
          <cell r="U329"/>
          <cell r="V329" t="str">
            <v>ERSP</v>
          </cell>
          <cell r="W329">
            <v>45573.25</v>
          </cell>
        </row>
        <row r="330">
          <cell r="A330" t="str">
            <v>PREVIARMCO</v>
          </cell>
          <cell r="B330" t="str">
            <v>49.920.341/0001-74</v>
          </cell>
          <cell r="C330" t="str">
            <v>ENCERRADA - POR INICIATIVA DA EFPC</v>
          </cell>
          <cell r="D330" t="str">
            <v>ENCERRADA</v>
          </cell>
          <cell r="E330" t="str">
            <v>LC 109</v>
          </cell>
          <cell r="F330" t="str">
            <v>Privada</v>
          </cell>
          <cell r="G330" t="str">
            <v>Privado</v>
          </cell>
          <cell r="H330" t="str">
            <v>Não</v>
          </cell>
          <cell r="I330">
            <v>242691981</v>
          </cell>
          <cell r="J330">
            <v>30025</v>
          </cell>
          <cell r="K330">
            <v>1982</v>
          </cell>
          <cell r="L330" t="str">
            <v>março</v>
          </cell>
          <cell r="M330">
            <v>30025</v>
          </cell>
          <cell r="N330">
            <v>42146</v>
          </cell>
          <cell r="O330">
            <v>0</v>
          </cell>
          <cell r="P330">
            <v>0</v>
          </cell>
          <cell r="Q330" t="str">
            <v>AV DR FRANCISCO MESQUITA 1575</v>
          </cell>
          <cell r="R330" t="str">
            <v>03.153-002</v>
          </cell>
          <cell r="S330" t="str">
            <v>SAO PAULO</v>
          </cell>
          <cell r="T330" t="str">
            <v>SP</v>
          </cell>
          <cell r="U330"/>
          <cell r="V330" t="str">
            <v>ERSP</v>
          </cell>
          <cell r="W330">
            <v>45573.25</v>
          </cell>
        </row>
        <row r="331">
          <cell r="A331" t="str">
            <v>PREVIBAN</v>
          </cell>
          <cell r="B331" t="str">
            <v>08.606.865/0001-08</v>
          </cell>
          <cell r="C331" t="str">
            <v>ENCERRADA - POR INICIATIVA DA EFPC</v>
          </cell>
          <cell r="D331" t="str">
            <v>ENCERRADA</v>
          </cell>
          <cell r="E331" t="str">
            <v>LC 109</v>
          </cell>
          <cell r="F331" t="str">
            <v>Privada</v>
          </cell>
          <cell r="G331" t="str">
            <v>Privado</v>
          </cell>
          <cell r="H331" t="str">
            <v>Não</v>
          </cell>
          <cell r="I331">
            <v>300000011861984</v>
          </cell>
          <cell r="J331">
            <v>30957</v>
          </cell>
          <cell r="K331">
            <v>1984</v>
          </cell>
          <cell r="L331" t="str">
            <v>outubro</v>
          </cell>
          <cell r="M331">
            <v>30956</v>
          </cell>
          <cell r="N331">
            <v>41256</v>
          </cell>
          <cell r="O331">
            <v>0</v>
          </cell>
          <cell r="P331">
            <v>0</v>
          </cell>
          <cell r="Q331" t="str">
            <v>AV EPITACIO PESSOA 1250 SALA 213</v>
          </cell>
          <cell r="R331" t="str">
            <v>58.040-000</v>
          </cell>
          <cell r="S331" t="str">
            <v>JOAO PESSOA</v>
          </cell>
          <cell r="T331" t="str">
            <v>PB</v>
          </cell>
          <cell r="U331"/>
          <cell r="V331" t="str">
            <v>ERPE</v>
          </cell>
          <cell r="W331">
            <v>45573.25</v>
          </cell>
        </row>
        <row r="332">
          <cell r="A332" t="str">
            <v>PREVI-BANERJ</v>
          </cell>
          <cell r="B332" t="str">
            <v>34.054.320/0001-46</v>
          </cell>
          <cell r="C332" t="str">
            <v>LIQUIDAÇÃO - EM LIQUIDAÇÃO</v>
          </cell>
          <cell r="D332" t="str">
            <v>LIQUIDAÇÃO</v>
          </cell>
          <cell r="E332" t="str">
            <v>LC 108 / LC 109</v>
          </cell>
          <cell r="F332" t="str">
            <v>Pública Estadual</v>
          </cell>
          <cell r="G332" t="str">
            <v>Público</v>
          </cell>
          <cell r="H332" t="str">
            <v>Não</v>
          </cell>
          <cell r="I332">
            <v>301810</v>
          </cell>
          <cell r="J332">
            <v>29742</v>
          </cell>
          <cell r="K332">
            <v>1981</v>
          </cell>
          <cell r="L332" t="str">
            <v>junho</v>
          </cell>
          <cell r="M332">
            <v>29742</v>
          </cell>
          <cell r="N332"/>
          <cell r="O332">
            <v>1</v>
          </cell>
          <cell r="P332">
            <v>1</v>
          </cell>
          <cell r="Q332" t="str">
            <v>AVENIDA TREZE DE MAIO, Nº 47 - 6º ANDAR - SALA 606</v>
          </cell>
          <cell r="R332" t="str">
            <v>20.031-921</v>
          </cell>
          <cell r="S332" t="str">
            <v>RIO DE JANEIRO</v>
          </cell>
          <cell r="T332" t="str">
            <v>RJ</v>
          </cell>
          <cell r="U332" t="str">
            <v>www.previbanerj.com.br</v>
          </cell>
          <cell r="V332" t="str">
            <v>ERRJ</v>
          </cell>
          <cell r="W332">
            <v>45573.25</v>
          </cell>
        </row>
        <row r="333">
          <cell r="A333" t="str">
            <v>PREVIBAYER</v>
          </cell>
          <cell r="B333" t="str">
            <v>52.041.084/0001-05</v>
          </cell>
          <cell r="C333" t="str">
            <v>NORMAL - EM FUNCIONAMENTO</v>
          </cell>
          <cell r="D333" t="str">
            <v>NORMAL</v>
          </cell>
          <cell r="E333" t="str">
            <v>LC 109</v>
          </cell>
          <cell r="F333" t="str">
            <v>Privada</v>
          </cell>
          <cell r="G333" t="str">
            <v>Privado</v>
          </cell>
          <cell r="H333" t="str">
            <v>Não</v>
          </cell>
          <cell r="I333">
            <v>329921982</v>
          </cell>
          <cell r="J333">
            <v>30315</v>
          </cell>
          <cell r="K333">
            <v>1982</v>
          </cell>
          <cell r="L333" t="str">
            <v>dezembro</v>
          </cell>
          <cell r="M333">
            <v>30680</v>
          </cell>
          <cell r="N333"/>
          <cell r="O333">
            <v>4</v>
          </cell>
          <cell r="P333">
            <v>7</v>
          </cell>
          <cell r="Q333" t="str">
            <v>R DOMINGOS JORGE 1000 SALA 900</v>
          </cell>
          <cell r="R333" t="str">
            <v>04.779-900</v>
          </cell>
          <cell r="S333" t="str">
            <v>SAO PAULO</v>
          </cell>
          <cell r="T333" t="str">
            <v>SP</v>
          </cell>
          <cell r="U333" t="str">
            <v>WWW.PREVIBAYER.COM.BR</v>
          </cell>
          <cell r="V333" t="str">
            <v>ERSP</v>
          </cell>
          <cell r="W333">
            <v>45573.25</v>
          </cell>
        </row>
        <row r="334">
          <cell r="A334" t="str">
            <v>PREVIBENTONIT</v>
          </cell>
          <cell r="B334" t="str">
            <v>08.811.119/0002-37</v>
          </cell>
          <cell r="C334" t="str">
            <v>ENCERRADA - POR CANCELAMENTO</v>
          </cell>
          <cell r="D334" t="str">
            <v>ENCERRADA</v>
          </cell>
          <cell r="E334" t="str">
            <v>LC 109</v>
          </cell>
          <cell r="F334" t="str">
            <v>Privada</v>
          </cell>
          <cell r="G334" t="str">
            <v>Privado</v>
          </cell>
          <cell r="H334" t="str">
            <v>Não</v>
          </cell>
          <cell r="I334">
            <v>440000034341993</v>
          </cell>
          <cell r="J334">
            <v>34243</v>
          </cell>
          <cell r="K334">
            <v>1993</v>
          </cell>
          <cell r="L334" t="str">
            <v>outubro</v>
          </cell>
          <cell r="M334"/>
          <cell r="N334">
            <v>35633</v>
          </cell>
          <cell r="O334">
            <v>0</v>
          </cell>
          <cell r="P334">
            <v>0</v>
          </cell>
          <cell r="Q334"/>
          <cell r="R334"/>
          <cell r="S334" t="str">
            <v>INDAIATUBA</v>
          </cell>
          <cell r="T334" t="str">
            <v>SP</v>
          </cell>
          <cell r="U334"/>
          <cell r="V334" t="str">
            <v>ERSP</v>
          </cell>
          <cell r="W334">
            <v>45573.25</v>
          </cell>
        </row>
        <row r="335">
          <cell r="A335" t="str">
            <v>PREVIBOSCH</v>
          </cell>
          <cell r="B335" t="str">
            <v>54.155.007/0001-01</v>
          </cell>
          <cell r="C335" t="str">
            <v>NORMAL - EM FUNCIONAMENTO</v>
          </cell>
          <cell r="D335" t="str">
            <v>NORMAL</v>
          </cell>
          <cell r="E335" t="str">
            <v>LC 109</v>
          </cell>
          <cell r="F335" t="str">
            <v>Privada</v>
          </cell>
          <cell r="G335" t="str">
            <v>Privado</v>
          </cell>
          <cell r="H335" t="str">
            <v>Não</v>
          </cell>
          <cell r="I335">
            <v>300000035771985</v>
          </cell>
          <cell r="J335">
            <v>31768</v>
          </cell>
          <cell r="K335">
            <v>1986</v>
          </cell>
          <cell r="L335" t="str">
            <v>dezembro</v>
          </cell>
          <cell r="M335">
            <v>31413</v>
          </cell>
          <cell r="N335"/>
          <cell r="O335">
            <v>1</v>
          </cell>
          <cell r="P335">
            <v>9</v>
          </cell>
          <cell r="Q335" t="str">
            <v>VIA ANHANGEURA, KM 98</v>
          </cell>
          <cell r="R335" t="str">
            <v>13.065-900</v>
          </cell>
          <cell r="S335" t="str">
            <v>CAMPINAS</v>
          </cell>
          <cell r="T335" t="str">
            <v>SP</v>
          </cell>
          <cell r="U335" t="str">
            <v>WWW.BOSCH.COM.BR</v>
          </cell>
          <cell r="V335" t="str">
            <v>ERSP</v>
          </cell>
          <cell r="W335">
            <v>45573.25</v>
          </cell>
        </row>
        <row r="336">
          <cell r="A336" t="str">
            <v>PREVICAR</v>
          </cell>
          <cell r="B336" t="str">
            <v>73.902.926/0001-46</v>
          </cell>
          <cell r="C336" t="str">
            <v>ENCERRADA - POR INICIATIVA DA EFPC</v>
          </cell>
          <cell r="D336" t="str">
            <v>ENCERRADA</v>
          </cell>
          <cell r="E336" t="str">
            <v>LC 109</v>
          </cell>
          <cell r="F336" t="str">
            <v>Privada</v>
          </cell>
          <cell r="G336" t="str">
            <v>Privado</v>
          </cell>
          <cell r="H336" t="str">
            <v>Não</v>
          </cell>
          <cell r="I336">
            <v>440000028741993</v>
          </cell>
          <cell r="J336">
            <v>34335</v>
          </cell>
          <cell r="K336">
            <v>1994</v>
          </cell>
          <cell r="L336" t="str">
            <v>janeiro</v>
          </cell>
          <cell r="M336">
            <v>34335</v>
          </cell>
          <cell r="N336">
            <v>40710</v>
          </cell>
          <cell r="O336">
            <v>0</v>
          </cell>
          <cell r="P336">
            <v>0</v>
          </cell>
          <cell r="Q336" t="str">
            <v>AV AMELIA LATORRE 01 SALA 11</v>
          </cell>
          <cell r="R336" t="str">
            <v>13.211-000</v>
          </cell>
          <cell r="S336" t="str">
            <v>JUNDIAI</v>
          </cell>
          <cell r="T336" t="str">
            <v>SP</v>
          </cell>
          <cell r="U336"/>
          <cell r="V336" t="str">
            <v>ERSP</v>
          </cell>
          <cell r="W336">
            <v>45573.25</v>
          </cell>
        </row>
        <row r="337">
          <cell r="A337" t="str">
            <v>PREVICAT</v>
          </cell>
          <cell r="B337" t="str">
            <v>59.586.230/0001-27</v>
          </cell>
          <cell r="C337" t="str">
            <v>NORMAL - EM FUNCIONAMENTO</v>
          </cell>
          <cell r="D337" t="str">
            <v>NORMAL</v>
          </cell>
          <cell r="E337" t="str">
            <v>LC 109</v>
          </cell>
          <cell r="F337" t="str">
            <v>Privada</v>
          </cell>
          <cell r="G337" t="str">
            <v>Privado</v>
          </cell>
          <cell r="H337" t="str">
            <v>Não</v>
          </cell>
          <cell r="I337">
            <v>300000055901986</v>
          </cell>
          <cell r="J337">
            <v>32286</v>
          </cell>
          <cell r="K337">
            <v>1988</v>
          </cell>
          <cell r="L337" t="str">
            <v>maio</v>
          </cell>
          <cell r="M337">
            <v>32437</v>
          </cell>
          <cell r="N337"/>
          <cell r="O337">
            <v>2</v>
          </cell>
          <cell r="P337">
            <v>4</v>
          </cell>
          <cell r="Q337" t="str">
            <v>RODOVIA LUIZ DE QUEIROZ, KM-157 S/N - PRÉDIO A - SALA A</v>
          </cell>
          <cell r="R337" t="str">
            <v>13.420-900</v>
          </cell>
          <cell r="S337" t="str">
            <v>PIRACICABA</v>
          </cell>
          <cell r="T337" t="str">
            <v>SP</v>
          </cell>
          <cell r="U337"/>
          <cell r="V337" t="str">
            <v>ERSP</v>
          </cell>
          <cell r="W337">
            <v>45573.25</v>
          </cell>
        </row>
        <row r="338">
          <cell r="A338" t="str">
            <v>PREVICEL</v>
          </cell>
          <cell r="B338" t="str">
            <v>01.614.904/0001-70</v>
          </cell>
          <cell r="C338" t="str">
            <v>NORMAL - EM FUNCIONAMENTO</v>
          </cell>
          <cell r="D338" t="str">
            <v>NORMAL</v>
          </cell>
          <cell r="E338" t="str">
            <v>LC 108 / LC 109</v>
          </cell>
          <cell r="F338" t="str">
            <v>Pública Estadual</v>
          </cell>
          <cell r="G338" t="str">
            <v>Público</v>
          </cell>
          <cell r="H338" t="str">
            <v>Não</v>
          </cell>
          <cell r="I338">
            <v>4.4000009784199616E+16</v>
          </cell>
          <cell r="J338">
            <v>35395</v>
          </cell>
          <cell r="K338">
            <v>1996</v>
          </cell>
          <cell r="L338" t="str">
            <v>novembro</v>
          </cell>
          <cell r="M338">
            <v>35425</v>
          </cell>
          <cell r="N338"/>
          <cell r="O338">
            <v>1</v>
          </cell>
          <cell r="P338">
            <v>3</v>
          </cell>
          <cell r="Q338" t="str">
            <v>RUA MATEUS LEME 1561 - TERREO</v>
          </cell>
          <cell r="R338" t="str">
            <v>80.520-174</v>
          </cell>
          <cell r="S338" t="str">
            <v>CURITIBA</v>
          </cell>
          <cell r="T338" t="str">
            <v>PR</v>
          </cell>
          <cell r="U338" t="str">
            <v>HTTP://WWW.PREVICEL.ORG.BR</v>
          </cell>
          <cell r="V338" t="str">
            <v>ERRS</v>
          </cell>
          <cell r="W338">
            <v>45573.25</v>
          </cell>
        </row>
        <row r="339">
          <cell r="A339" t="str">
            <v>PREVI-CLARIANT</v>
          </cell>
          <cell r="B339" t="str">
            <v>01.422.204/0001-83</v>
          </cell>
          <cell r="C339" t="str">
            <v>ENCERRADA - POR CANCELAMENTO</v>
          </cell>
          <cell r="D339" t="str">
            <v>ENCERRADA</v>
          </cell>
          <cell r="E339" t="str">
            <v>LC 109</v>
          </cell>
          <cell r="F339" t="str">
            <v>Privada</v>
          </cell>
          <cell r="G339" t="str">
            <v>Privado</v>
          </cell>
          <cell r="H339" t="str">
            <v>Não</v>
          </cell>
          <cell r="I339">
            <v>300000018551984</v>
          </cell>
          <cell r="J339">
            <v>35279</v>
          </cell>
          <cell r="K339">
            <v>1996</v>
          </cell>
          <cell r="L339" t="str">
            <v>agosto</v>
          </cell>
          <cell r="M339"/>
          <cell r="N339">
            <v>36112</v>
          </cell>
          <cell r="O339">
            <v>0</v>
          </cell>
          <cell r="P339">
            <v>0</v>
          </cell>
          <cell r="Q339"/>
          <cell r="R339"/>
          <cell r="S339" t="str">
            <v>SAO PAULO</v>
          </cell>
          <cell r="T339" t="str">
            <v>SP</v>
          </cell>
          <cell r="U339"/>
          <cell r="V339" t="str">
            <v>ERSP</v>
          </cell>
          <cell r="W339">
            <v>45573.25</v>
          </cell>
        </row>
        <row r="340">
          <cell r="A340" t="str">
            <v>PREVICOKE</v>
          </cell>
          <cell r="B340" t="str">
            <v>32.210.759/0001-95</v>
          </cell>
          <cell r="C340" t="str">
            <v>NORMAL - EM FUNCIONAMENTO</v>
          </cell>
          <cell r="D340" t="str">
            <v>NORMAL</v>
          </cell>
          <cell r="E340" t="str">
            <v>LC 109</v>
          </cell>
          <cell r="F340" t="str">
            <v>Privada</v>
          </cell>
          <cell r="G340" t="str">
            <v>Privado</v>
          </cell>
          <cell r="H340" t="str">
            <v>Não</v>
          </cell>
          <cell r="I340">
            <v>300000072921987</v>
          </cell>
          <cell r="J340">
            <v>32421</v>
          </cell>
          <cell r="K340">
            <v>1988</v>
          </cell>
          <cell r="L340" t="str">
            <v>outubro</v>
          </cell>
          <cell r="M340">
            <v>32505</v>
          </cell>
          <cell r="N340"/>
          <cell r="O340">
            <v>3</v>
          </cell>
          <cell r="P340">
            <v>4</v>
          </cell>
          <cell r="Q340" t="str">
            <v>PRAIA DE BOTAFOGO 374 - 10º ANDAR</v>
          </cell>
          <cell r="R340" t="str">
            <v>22.250-040</v>
          </cell>
          <cell r="S340" t="str">
            <v>RIO DE JANEIRO</v>
          </cell>
          <cell r="T340" t="str">
            <v>RJ</v>
          </cell>
          <cell r="U340" t="str">
            <v>WWW.PREVICOKE.COM</v>
          </cell>
          <cell r="V340" t="str">
            <v>ERRJ</v>
          </cell>
          <cell r="W340">
            <v>45573.25</v>
          </cell>
        </row>
        <row r="341">
          <cell r="A341" t="str">
            <v>PREVIDA</v>
          </cell>
          <cell r="B341" t="str">
            <v>59.283.051/0001-10</v>
          </cell>
          <cell r="C341" t="str">
            <v>ENCERRADA - POR INICIATIVA DA EFPC</v>
          </cell>
          <cell r="D341" t="str">
            <v>ENCERRADA</v>
          </cell>
          <cell r="E341" t="str">
            <v>LC 109</v>
          </cell>
          <cell r="F341" t="str">
            <v>Privada</v>
          </cell>
          <cell r="G341" t="str">
            <v>Privado</v>
          </cell>
          <cell r="H341" t="str">
            <v>Não</v>
          </cell>
          <cell r="I341">
            <v>300000065171987</v>
          </cell>
          <cell r="J341">
            <v>32315</v>
          </cell>
          <cell r="K341">
            <v>1988</v>
          </cell>
          <cell r="L341" t="str">
            <v>junho</v>
          </cell>
          <cell r="M341">
            <v>32364</v>
          </cell>
          <cell r="N341">
            <v>41639</v>
          </cell>
          <cell r="O341">
            <v>0</v>
          </cell>
          <cell r="P341">
            <v>0</v>
          </cell>
          <cell r="Q341" t="str">
            <v>AV PAULISTA 1274 3   ANDAR</v>
          </cell>
          <cell r="R341" t="str">
            <v>01.310-925</v>
          </cell>
          <cell r="S341" t="str">
            <v>SAO PAULO</v>
          </cell>
          <cell r="T341" t="str">
            <v>SP</v>
          </cell>
          <cell r="U341"/>
          <cell r="V341" t="str">
            <v>ERSP</v>
          </cell>
          <cell r="W341">
            <v>45573.25</v>
          </cell>
        </row>
        <row r="342">
          <cell r="A342" t="str">
            <v>PREVIDÊNCIA USIMINAS</v>
          </cell>
          <cell r="B342" t="str">
            <v>16.619.488/0001-70</v>
          </cell>
          <cell r="C342" t="str">
            <v>NORMAL - EM FUNCIONAMENTO</v>
          </cell>
          <cell r="D342" t="str">
            <v>NORMAL</v>
          </cell>
          <cell r="E342" t="str">
            <v>LC 109</v>
          </cell>
          <cell r="F342" t="str">
            <v>Privada</v>
          </cell>
          <cell r="G342" t="str">
            <v>Privado</v>
          </cell>
          <cell r="H342" t="str">
            <v>Não</v>
          </cell>
          <cell r="I342">
            <v>3018531979</v>
          </cell>
          <cell r="J342">
            <v>29129</v>
          </cell>
          <cell r="K342">
            <v>1979</v>
          </cell>
          <cell r="L342" t="str">
            <v>outubro</v>
          </cell>
          <cell r="M342">
            <v>26539</v>
          </cell>
          <cell r="N342"/>
          <cell r="O342">
            <v>4</v>
          </cell>
          <cell r="P342">
            <v>13</v>
          </cell>
          <cell r="Q342" t="str">
            <v>AV. CONTORNO</v>
          </cell>
          <cell r="R342" t="str">
            <v>30.110-044</v>
          </cell>
          <cell r="S342" t="str">
            <v>BELO HORIZONTE</v>
          </cell>
          <cell r="T342" t="str">
            <v>MG</v>
          </cell>
          <cell r="U342" t="str">
            <v>WWW.PREVIDENCIAUSIMINAS.COM</v>
          </cell>
          <cell r="V342" t="str">
            <v>ERMG</v>
          </cell>
          <cell r="W342">
            <v>45573.25</v>
          </cell>
        </row>
        <row r="343">
          <cell r="A343" t="str">
            <v>PREVIDEXXONMOBIL</v>
          </cell>
          <cell r="B343" t="str">
            <v>10.535.934/0001-81</v>
          </cell>
          <cell r="C343" t="str">
            <v>NORMAL - EM FUNCIONAMENTO</v>
          </cell>
          <cell r="D343" t="str">
            <v>NORMAL</v>
          </cell>
          <cell r="E343" t="str">
            <v>LC 109</v>
          </cell>
          <cell r="F343" t="str">
            <v>Privada</v>
          </cell>
          <cell r="G343" t="str">
            <v>Privado</v>
          </cell>
          <cell r="H343" t="str">
            <v>Não</v>
          </cell>
          <cell r="I343">
            <v>4.4000002274200872E+16</v>
          </cell>
          <cell r="J343">
            <v>39734</v>
          </cell>
          <cell r="K343">
            <v>2008</v>
          </cell>
          <cell r="L343" t="str">
            <v>outubro</v>
          </cell>
          <cell r="M343">
            <v>40057</v>
          </cell>
          <cell r="N343"/>
          <cell r="O343">
            <v>2</v>
          </cell>
          <cell r="P343">
            <v>3</v>
          </cell>
          <cell r="Q343" t="str">
            <v>COMENDADOR ARAUJO Nº 499, 4º ANDAR, CONJ. 401 A 408</v>
          </cell>
          <cell r="R343" t="str">
            <v>80.420-000</v>
          </cell>
          <cell r="S343" t="str">
            <v>CURITIBA</v>
          </cell>
          <cell r="T343" t="str">
            <v>PR</v>
          </cell>
          <cell r="U343" t="str">
            <v>HTTPS://WWW.PORTAL-HRO.COM.BR/PORTAL/SITE/EXXONMOBIL/HOME.ASPX</v>
          </cell>
          <cell r="V343" t="str">
            <v>ERRS</v>
          </cell>
          <cell r="W343">
            <v>45573.25</v>
          </cell>
        </row>
        <row r="344">
          <cell r="A344" t="str">
            <v>PREVIFF</v>
          </cell>
          <cell r="B344" t="str">
            <v>32.316.994/0001-46</v>
          </cell>
          <cell r="C344" t="str">
            <v>ENCERRADA - POR INICIATIVA DA EFPC</v>
          </cell>
          <cell r="D344" t="str">
            <v>ENCERRADA</v>
          </cell>
          <cell r="E344" t="str">
            <v>LC 109</v>
          </cell>
          <cell r="F344" t="str">
            <v>Privada</v>
          </cell>
          <cell r="G344" t="str">
            <v>Privado</v>
          </cell>
          <cell r="H344" t="str">
            <v>Não</v>
          </cell>
          <cell r="I344">
            <v>3000000200689</v>
          </cell>
          <cell r="J344">
            <v>32946</v>
          </cell>
          <cell r="K344">
            <v>1990</v>
          </cell>
          <cell r="L344" t="str">
            <v>março</v>
          </cell>
          <cell r="M344">
            <v>33117</v>
          </cell>
          <cell r="N344">
            <v>40746</v>
          </cell>
          <cell r="O344">
            <v>0</v>
          </cell>
          <cell r="P344">
            <v>0</v>
          </cell>
          <cell r="Q344" t="str">
            <v>AV BRASIL 22351</v>
          </cell>
          <cell r="R344" t="str">
            <v>21.670-000</v>
          </cell>
          <cell r="S344" t="str">
            <v>RIO DE JANEIRO</v>
          </cell>
          <cell r="T344" t="str">
            <v>RJ</v>
          </cell>
          <cell r="U344"/>
          <cell r="V344" t="str">
            <v>ERRJ</v>
          </cell>
          <cell r="W344">
            <v>45573.25</v>
          </cell>
        </row>
        <row r="345">
          <cell r="A345" t="str">
            <v>PREVIG</v>
          </cell>
          <cell r="B345" t="str">
            <v>05.341.008/0001-35</v>
          </cell>
          <cell r="C345" t="str">
            <v>NORMAL - EM FUNCIONAMENTO</v>
          </cell>
          <cell r="D345" t="str">
            <v>NORMAL</v>
          </cell>
          <cell r="E345" t="str">
            <v>LC 109</v>
          </cell>
          <cell r="F345" t="str">
            <v>Privada</v>
          </cell>
          <cell r="G345" t="str">
            <v>Privado</v>
          </cell>
          <cell r="H345" t="str">
            <v>Não</v>
          </cell>
          <cell r="I345">
            <v>4.400000035520024E+16</v>
          </cell>
          <cell r="J345">
            <v>37515</v>
          </cell>
          <cell r="K345">
            <v>2002</v>
          </cell>
          <cell r="L345" t="str">
            <v>setembro</v>
          </cell>
          <cell r="M345">
            <v>37561</v>
          </cell>
          <cell r="N345"/>
          <cell r="O345">
            <v>2</v>
          </cell>
          <cell r="P345">
            <v>9</v>
          </cell>
          <cell r="Q345" t="str">
            <v>RUA EMILIO BLUM</v>
          </cell>
          <cell r="R345" t="str">
            <v>88.020-010</v>
          </cell>
          <cell r="S345" t="str">
            <v>FLORIANOPOLIS</v>
          </cell>
          <cell r="T345" t="str">
            <v>SC</v>
          </cell>
          <cell r="U345" t="str">
            <v>WWW.PREVIG.ORG.BR</v>
          </cell>
          <cell r="V345" t="str">
            <v>ERRS</v>
          </cell>
          <cell r="W345">
            <v>45573.25</v>
          </cell>
        </row>
        <row r="346">
          <cell r="A346" t="str">
            <v>PREVI-GM</v>
          </cell>
          <cell r="B346" t="str">
            <v>53.710.968/0001-78</v>
          </cell>
          <cell r="C346" t="str">
            <v>NORMAL - EM FUNCIONAMENTO</v>
          </cell>
          <cell r="D346" t="str">
            <v>NORMAL</v>
          </cell>
          <cell r="E346" t="str">
            <v>LC 109</v>
          </cell>
          <cell r="F346" t="str">
            <v>Privada</v>
          </cell>
          <cell r="G346" t="str">
            <v>Privado</v>
          </cell>
          <cell r="H346" t="str">
            <v>Não</v>
          </cell>
          <cell r="I346">
            <v>300000000175485</v>
          </cell>
          <cell r="J346">
            <v>31184</v>
          </cell>
          <cell r="K346">
            <v>1985</v>
          </cell>
          <cell r="L346" t="str">
            <v>maio</v>
          </cell>
          <cell r="M346">
            <v>31413</v>
          </cell>
          <cell r="N346"/>
          <cell r="O346">
            <v>1</v>
          </cell>
          <cell r="P346">
            <v>1</v>
          </cell>
          <cell r="Q346" t="str">
            <v>AV GOIAS</v>
          </cell>
          <cell r="R346" t="str">
            <v>09.550-900</v>
          </cell>
          <cell r="S346" t="str">
            <v>SAO CAETANO DO SUL</v>
          </cell>
          <cell r="T346" t="str">
            <v>SP</v>
          </cell>
          <cell r="U346" t="str">
            <v>HTTPS://PREVIGM.PARTICIPANTE.COM.BR</v>
          </cell>
          <cell r="V346" t="str">
            <v>ERSP</v>
          </cell>
          <cell r="W346">
            <v>45573.25</v>
          </cell>
        </row>
        <row r="347">
          <cell r="A347" t="str">
            <v>PREVIHONDA</v>
          </cell>
          <cell r="B347" t="str">
            <v>02.753.313/0001-46</v>
          </cell>
          <cell r="C347" t="str">
            <v>NORMAL - EM FUNCIONAMENTO</v>
          </cell>
          <cell r="D347" t="str">
            <v>NORMAL</v>
          </cell>
          <cell r="E347" t="str">
            <v>LC 109</v>
          </cell>
          <cell r="F347" t="str">
            <v>Privada</v>
          </cell>
          <cell r="G347" t="str">
            <v>Privado</v>
          </cell>
          <cell r="H347" t="str">
            <v>Não</v>
          </cell>
          <cell r="I347">
            <v>4400000038548837</v>
          </cell>
          <cell r="J347">
            <v>36035</v>
          </cell>
          <cell r="K347">
            <v>1998</v>
          </cell>
          <cell r="L347" t="str">
            <v>agosto</v>
          </cell>
          <cell r="M347">
            <v>36055</v>
          </cell>
          <cell r="N347"/>
          <cell r="O347">
            <v>2</v>
          </cell>
          <cell r="P347">
            <v>9</v>
          </cell>
          <cell r="Q347" t="str">
            <v>ESTRADA MUNICIPAL VALÊNCIO CALEGARI</v>
          </cell>
          <cell r="R347" t="str">
            <v>13.181-903</v>
          </cell>
          <cell r="S347" t="str">
            <v>SUMARE</v>
          </cell>
          <cell r="T347" t="str">
            <v>SP</v>
          </cell>
          <cell r="U347" t="str">
            <v>HTTPS://PREVIHONDA.COM.BR/</v>
          </cell>
          <cell r="V347" t="str">
            <v>ERSP</v>
          </cell>
          <cell r="W347">
            <v>45573.25</v>
          </cell>
        </row>
        <row r="348">
          <cell r="A348" t="str">
            <v>PREVIK</v>
          </cell>
          <cell r="B348" t="str">
            <v>32.409.227/0001-81</v>
          </cell>
          <cell r="C348" t="str">
            <v>NORMAL - EM FUNCIONAMENTO</v>
          </cell>
          <cell r="D348" t="str">
            <v>NORMAL</v>
          </cell>
          <cell r="E348" t="str">
            <v>LC 109</v>
          </cell>
          <cell r="F348" t="str">
            <v>Instituidor</v>
          </cell>
          <cell r="G348" t="str">
            <v>Instituidor</v>
          </cell>
          <cell r="H348" t="str">
            <v>Não</v>
          </cell>
          <cell r="I348">
            <v>4.4011005992201848E+16</v>
          </cell>
          <cell r="J348">
            <v>43447</v>
          </cell>
          <cell r="K348">
            <v>2018</v>
          </cell>
          <cell r="L348" t="str">
            <v>dezembro</v>
          </cell>
          <cell r="M348">
            <v>43626</v>
          </cell>
          <cell r="N348"/>
          <cell r="O348">
            <v>1</v>
          </cell>
          <cell r="P348">
            <v>1</v>
          </cell>
          <cell r="Q348" t="str">
            <v>AVENIDA DESEMBARGADOR VITOR LIMA</v>
          </cell>
          <cell r="R348" t="str">
            <v>88.040-400</v>
          </cell>
          <cell r="S348" t="str">
            <v>FLORIANOPOLIS</v>
          </cell>
          <cell r="T348" t="str">
            <v>SC</v>
          </cell>
          <cell r="U348" t="str">
            <v>WWW.PREVIK.COM.BR</v>
          </cell>
          <cell r="V348" t="str">
            <v>ERRS</v>
          </cell>
          <cell r="W348">
            <v>45573.25</v>
          </cell>
        </row>
        <row r="349">
          <cell r="A349" t="str">
            <v>PREVIKODAK</v>
          </cell>
          <cell r="B349" t="str">
            <v>59.484.378/0001-50</v>
          </cell>
          <cell r="C349" t="str">
            <v>ENCERRADA - POR INICIATIVA DA EFPC</v>
          </cell>
          <cell r="D349" t="str">
            <v>ENCERRADA</v>
          </cell>
          <cell r="E349" t="str">
            <v>LC 109</v>
          </cell>
          <cell r="F349" t="str">
            <v>Privada</v>
          </cell>
          <cell r="G349" t="str">
            <v>Privado</v>
          </cell>
          <cell r="H349" t="str">
            <v>Não</v>
          </cell>
          <cell r="I349">
            <v>300000071211987</v>
          </cell>
          <cell r="J349">
            <v>32352</v>
          </cell>
          <cell r="K349">
            <v>1988</v>
          </cell>
          <cell r="L349" t="str">
            <v>julho</v>
          </cell>
          <cell r="M349">
            <v>32513</v>
          </cell>
          <cell r="N349">
            <v>42401</v>
          </cell>
          <cell r="O349">
            <v>0</v>
          </cell>
          <cell r="P349">
            <v>0</v>
          </cell>
          <cell r="Q349" t="str">
            <v>ROD PRESIDENTE DUTRA - KM 154,7</v>
          </cell>
          <cell r="R349" t="str">
            <v>12.240-420</v>
          </cell>
          <cell r="S349" t="str">
            <v>SAO JOSE DOS CAMPOS</v>
          </cell>
          <cell r="T349" t="str">
            <v>SP</v>
          </cell>
          <cell r="U349" t="str">
            <v>WWW.PREVIKODAK.COM.BR</v>
          </cell>
          <cell r="V349" t="str">
            <v>ERSP</v>
          </cell>
          <cell r="W349">
            <v>45573.25</v>
          </cell>
        </row>
        <row r="350">
          <cell r="A350" t="str">
            <v>PREVILAVORO</v>
          </cell>
          <cell r="B350" t="str">
            <v>00.372.082/0001-03</v>
          </cell>
          <cell r="C350" t="str">
            <v>ENCERRADA - POR INICIATIVA DA EFPC</v>
          </cell>
          <cell r="D350" t="str">
            <v>ENCERRADA</v>
          </cell>
          <cell r="E350" t="str">
            <v>LC 109</v>
          </cell>
          <cell r="F350" t="str">
            <v>Privada</v>
          </cell>
          <cell r="G350" t="str">
            <v>Privado</v>
          </cell>
          <cell r="H350" t="str">
            <v>Não</v>
          </cell>
          <cell r="I350">
            <v>440000036461994</v>
          </cell>
          <cell r="J350">
            <v>34648</v>
          </cell>
          <cell r="K350">
            <v>1994</v>
          </cell>
          <cell r="L350" t="str">
            <v>novembro</v>
          </cell>
          <cell r="M350">
            <v>34842</v>
          </cell>
          <cell r="N350">
            <v>39636</v>
          </cell>
          <cell r="O350">
            <v>0</v>
          </cell>
          <cell r="P350">
            <v>0</v>
          </cell>
          <cell r="Q350"/>
          <cell r="R350"/>
          <cell r="S350" t="str">
            <v>SAO PAULO</v>
          </cell>
          <cell r="T350" t="str">
            <v>SP</v>
          </cell>
          <cell r="U350"/>
          <cell r="V350" t="str">
            <v>ERSP</v>
          </cell>
          <cell r="W350">
            <v>45573.25</v>
          </cell>
        </row>
        <row r="351">
          <cell r="A351" t="str">
            <v>PREVILEAF</v>
          </cell>
          <cell r="B351" t="str">
            <v>01.496.619/0001-00</v>
          </cell>
          <cell r="C351" t="str">
            <v>ENCERRADA - POR INICIATIVA DA EFPC</v>
          </cell>
          <cell r="D351" t="str">
            <v>ENCERRADA</v>
          </cell>
          <cell r="E351" t="str">
            <v>LC 109</v>
          </cell>
          <cell r="F351" t="str">
            <v>Privada</v>
          </cell>
          <cell r="G351" t="str">
            <v>Privado</v>
          </cell>
          <cell r="H351" t="str">
            <v>Não</v>
          </cell>
          <cell r="I351">
            <v>4.4000005350199656E+16</v>
          </cell>
          <cell r="J351">
            <v>35249</v>
          </cell>
          <cell r="K351">
            <v>1996</v>
          </cell>
          <cell r="L351" t="str">
            <v>julho</v>
          </cell>
          <cell r="M351">
            <v>35373</v>
          </cell>
          <cell r="N351">
            <v>42522</v>
          </cell>
          <cell r="O351">
            <v>0</v>
          </cell>
          <cell r="P351">
            <v>0</v>
          </cell>
          <cell r="Q351" t="str">
            <v>ROD BR 471 S/N KM 129,800</v>
          </cell>
          <cell r="R351" t="str">
            <v>96.835-642</v>
          </cell>
          <cell r="S351" t="str">
            <v>SANTA CRUZ DO SUL</v>
          </cell>
          <cell r="T351" t="str">
            <v>RS</v>
          </cell>
          <cell r="U351"/>
          <cell r="V351" t="str">
            <v>ERRS</v>
          </cell>
          <cell r="W351">
            <v>45573.25</v>
          </cell>
        </row>
        <row r="352">
          <cell r="A352" t="str">
            <v>PREVILIQUID</v>
          </cell>
          <cell r="B352" t="str">
            <v>68.734.821/0001-95</v>
          </cell>
          <cell r="C352" t="str">
            <v>ENCERRADA - POR CANCELAMENTO</v>
          </cell>
          <cell r="D352" t="str">
            <v>ENCERRADA</v>
          </cell>
          <cell r="E352" t="str">
            <v>LC 109</v>
          </cell>
          <cell r="F352" t="str">
            <v>Privada</v>
          </cell>
          <cell r="G352" t="str">
            <v>Privado</v>
          </cell>
          <cell r="H352" t="str">
            <v>Não</v>
          </cell>
          <cell r="I352">
            <v>24000059461991</v>
          </cell>
          <cell r="J352">
            <v>33801</v>
          </cell>
          <cell r="K352">
            <v>1992</v>
          </cell>
          <cell r="L352" t="str">
            <v>julho</v>
          </cell>
          <cell r="M352">
            <v>33983</v>
          </cell>
          <cell r="N352">
            <v>35453</v>
          </cell>
          <cell r="O352">
            <v>0</v>
          </cell>
          <cell r="P352">
            <v>0</v>
          </cell>
          <cell r="Q352"/>
          <cell r="R352"/>
          <cell r="S352" t="str">
            <v>RIO DE JANEIRO</v>
          </cell>
          <cell r="T352" t="str">
            <v>RJ</v>
          </cell>
          <cell r="U352"/>
          <cell r="V352" t="str">
            <v>ERRJ</v>
          </cell>
          <cell r="W352">
            <v>45573.25</v>
          </cell>
        </row>
        <row r="353">
          <cell r="A353" t="str">
            <v>PREVILLARES</v>
          </cell>
          <cell r="B353" t="str">
            <v>61.580.874/0001-50</v>
          </cell>
          <cell r="C353" t="str">
            <v>ENCERRADA - POR INICIATIVA DA EFPC</v>
          </cell>
          <cell r="D353" t="str">
            <v>ENCERRADA</v>
          </cell>
          <cell r="E353" t="str">
            <v>LC 109</v>
          </cell>
          <cell r="F353" t="str">
            <v>Privada</v>
          </cell>
          <cell r="G353" t="str">
            <v>Privado</v>
          </cell>
          <cell r="H353" t="str">
            <v>Não</v>
          </cell>
          <cell r="I353">
            <v>300000006481989</v>
          </cell>
          <cell r="J353">
            <v>32783</v>
          </cell>
          <cell r="K353">
            <v>1989</v>
          </cell>
          <cell r="L353" t="str">
            <v>outubro</v>
          </cell>
          <cell r="M353">
            <v>32905</v>
          </cell>
          <cell r="N353">
            <v>39798</v>
          </cell>
          <cell r="O353">
            <v>0</v>
          </cell>
          <cell r="P353">
            <v>0</v>
          </cell>
          <cell r="Q353"/>
          <cell r="R353"/>
          <cell r="S353" t="str">
            <v>SAO PAULO</v>
          </cell>
          <cell r="T353" t="str">
            <v>SP</v>
          </cell>
          <cell r="U353"/>
          <cell r="V353" t="str">
            <v>ERSP</v>
          </cell>
          <cell r="W353">
            <v>45573.25</v>
          </cell>
        </row>
        <row r="354">
          <cell r="A354" t="str">
            <v>PREVILLOYDS</v>
          </cell>
          <cell r="B354" t="str">
            <v>62.265.723/0001-70</v>
          </cell>
          <cell r="C354" t="str">
            <v>ENCERRADA - POR INICIATIVA DA EFPC</v>
          </cell>
          <cell r="D354" t="str">
            <v>ENCERRADA</v>
          </cell>
          <cell r="E354" t="str">
            <v>LC 109</v>
          </cell>
          <cell r="F354" t="str">
            <v>Privada</v>
          </cell>
          <cell r="G354" t="str">
            <v>Privado</v>
          </cell>
          <cell r="H354" t="str">
            <v>Não</v>
          </cell>
          <cell r="I354">
            <v>2105891988</v>
          </cell>
          <cell r="J354">
            <v>32898</v>
          </cell>
          <cell r="K354">
            <v>1990</v>
          </cell>
          <cell r="L354" t="str">
            <v>janeiro</v>
          </cell>
          <cell r="M354">
            <v>33025</v>
          </cell>
          <cell r="N354">
            <v>43521</v>
          </cell>
          <cell r="O354">
            <v>0</v>
          </cell>
          <cell r="P354">
            <v>0</v>
          </cell>
          <cell r="Q354" t="str">
            <v>AV. BRIGADEIRO FARIA LIMA, 3.064 - 2º ANDAR</v>
          </cell>
          <cell r="R354" t="str">
            <v>01.451-000</v>
          </cell>
          <cell r="S354" t="str">
            <v>SAO PAULO</v>
          </cell>
          <cell r="T354" t="str">
            <v>SP</v>
          </cell>
          <cell r="U354"/>
          <cell r="V354" t="str">
            <v>ERSP</v>
          </cell>
          <cell r="W354">
            <v>45573.25</v>
          </cell>
        </row>
        <row r="355">
          <cell r="A355" t="str">
            <v>PREVIM</v>
          </cell>
          <cell r="B355" t="str">
            <v>31.153.117/0001-39</v>
          </cell>
          <cell r="C355" t="str">
            <v>NORMAL - EM FUNCIONAMENTO</v>
          </cell>
          <cell r="D355" t="str">
            <v>NORMAL</v>
          </cell>
          <cell r="E355" t="str">
            <v>LC 109</v>
          </cell>
          <cell r="F355" t="str">
            <v>Privada</v>
          </cell>
          <cell r="G355" t="str">
            <v>Privado</v>
          </cell>
          <cell r="H355" t="str">
            <v>Não</v>
          </cell>
          <cell r="I355">
            <v>3000000558786</v>
          </cell>
          <cell r="J355">
            <v>32331</v>
          </cell>
          <cell r="K355">
            <v>1988</v>
          </cell>
          <cell r="L355" t="str">
            <v>julho</v>
          </cell>
          <cell r="M355">
            <v>32515</v>
          </cell>
          <cell r="N355"/>
          <cell r="O355">
            <v>2</v>
          </cell>
          <cell r="P355">
            <v>3</v>
          </cell>
          <cell r="Q355" t="str">
            <v>AV DAS AMERICAS 700 BL.4/S 101-332 PARTE</v>
          </cell>
          <cell r="R355" t="str">
            <v>22.640-100</v>
          </cell>
          <cell r="S355" t="str">
            <v>RIO DE JANEIRO</v>
          </cell>
          <cell r="T355" t="str">
            <v>RJ</v>
          </cell>
          <cell r="U355" t="str">
            <v>WWW.PREVIM.COM.BR</v>
          </cell>
          <cell r="V355" t="str">
            <v>ERRJ</v>
          </cell>
          <cell r="W355">
            <v>45573.25</v>
          </cell>
        </row>
        <row r="356">
          <cell r="A356" t="str">
            <v>PREVIMA</v>
          </cell>
          <cell r="B356" t="str">
            <v>00.748.470/0001-38</v>
          </cell>
          <cell r="C356" t="str">
            <v>ENCERRADA - POR INICIATIVA DA EFPC</v>
          </cell>
          <cell r="D356" t="str">
            <v>ENCERRADA</v>
          </cell>
          <cell r="E356" t="str">
            <v>LC 109</v>
          </cell>
          <cell r="F356" t="str">
            <v>Privada</v>
          </cell>
          <cell r="G356" t="str">
            <v>Privado</v>
          </cell>
          <cell r="H356" t="str">
            <v>Não</v>
          </cell>
          <cell r="I356">
            <v>4400000031995</v>
          </cell>
          <cell r="J356">
            <v>34751</v>
          </cell>
          <cell r="K356">
            <v>1995</v>
          </cell>
          <cell r="L356" t="str">
            <v>fevereiro</v>
          </cell>
          <cell r="M356">
            <v>34941</v>
          </cell>
          <cell r="N356">
            <v>42450</v>
          </cell>
          <cell r="O356">
            <v>0</v>
          </cell>
          <cell r="P356">
            <v>0</v>
          </cell>
          <cell r="Q356" t="str">
            <v>REPUBLICA DO CHILE, 230/13 ANDAR - PARTE</v>
          </cell>
          <cell r="R356" t="str">
            <v>20.031-919</v>
          </cell>
          <cell r="S356" t="str">
            <v>RIO DE JANEIRO</v>
          </cell>
          <cell r="T356" t="str">
            <v>RJ</v>
          </cell>
          <cell r="U356" t="str">
            <v>WWW.PREVIMA.COM.BR</v>
          </cell>
          <cell r="V356" t="str">
            <v>ERRJ</v>
          </cell>
          <cell r="W356">
            <v>45573.25</v>
          </cell>
        </row>
        <row r="357">
          <cell r="A357" t="str">
            <v>PREVIMAT</v>
          </cell>
          <cell r="B357" t="str">
            <v>70.499.561/0001-62</v>
          </cell>
          <cell r="C357" t="str">
            <v>ENCERRADA - POR CANCELAMENTO</v>
          </cell>
          <cell r="D357" t="str">
            <v>ENCERRADA</v>
          </cell>
          <cell r="E357" t="str">
            <v>LC 109</v>
          </cell>
          <cell r="F357" t="str">
            <v>Privada</v>
          </cell>
          <cell r="G357" t="str">
            <v>Privado</v>
          </cell>
          <cell r="H357" t="str">
            <v>Não</v>
          </cell>
          <cell r="I357">
            <v>340000004471993</v>
          </cell>
          <cell r="J357">
            <v>34170</v>
          </cell>
          <cell r="K357">
            <v>1993</v>
          </cell>
          <cell r="L357" t="str">
            <v>julho</v>
          </cell>
          <cell r="M357">
            <v>34354</v>
          </cell>
          <cell r="N357">
            <v>37958</v>
          </cell>
          <cell r="O357">
            <v>0</v>
          </cell>
          <cell r="P357">
            <v>0</v>
          </cell>
          <cell r="Q357"/>
          <cell r="R357"/>
          <cell r="S357" t="str">
            <v>CUIABA</v>
          </cell>
          <cell r="T357" t="str">
            <v>MT</v>
          </cell>
          <cell r="U357"/>
          <cell r="V357" t="str">
            <v>ERMG</v>
          </cell>
          <cell r="W357">
            <v>45573.25</v>
          </cell>
        </row>
        <row r="358">
          <cell r="A358" t="str">
            <v>PREVINA</v>
          </cell>
          <cell r="B358" t="str">
            <v>45.659.839/0001-74</v>
          </cell>
          <cell r="C358" t="str">
            <v>AUTORIZADA - AGUARDANDO INÍCIO DE FUNCIONAMENTO</v>
          </cell>
          <cell r="D358" t="str">
            <v>AUTORIZADA</v>
          </cell>
          <cell r="E358" t="str">
            <v>LC 109</v>
          </cell>
          <cell r="F358" t="str">
            <v>Instituidor</v>
          </cell>
          <cell r="G358" t="str">
            <v>Instituidor</v>
          </cell>
          <cell r="H358" t="str">
            <v>Não</v>
          </cell>
          <cell r="I358">
            <v>4.4011006227202064E+16</v>
          </cell>
          <cell r="J358">
            <v>44316</v>
          </cell>
          <cell r="K358">
            <v>2021</v>
          </cell>
          <cell r="L358" t="str">
            <v>abril</v>
          </cell>
          <cell r="M358"/>
          <cell r="N358"/>
          <cell r="O358">
            <v>0</v>
          </cell>
          <cell r="P358">
            <v>0</v>
          </cell>
          <cell r="Q358" t="str">
            <v>RUA TAGUÁ</v>
          </cell>
          <cell r="R358" t="str">
            <v>01.508-010</v>
          </cell>
          <cell r="S358" t="str">
            <v>SAO PAULO</v>
          </cell>
          <cell r="T358" t="str">
            <v>SP</v>
          </cell>
          <cell r="U358"/>
          <cell r="V358" t="str">
            <v>ERSP</v>
          </cell>
          <cell r="W358">
            <v>45573.25</v>
          </cell>
        </row>
        <row r="359">
          <cell r="A359" t="str">
            <v>PREVINDUS</v>
          </cell>
          <cell r="B359" t="str">
            <v>00.576.685/0001-19</v>
          </cell>
          <cell r="C359" t="str">
            <v>NORMAL - EM FUNCIONAMENTO</v>
          </cell>
          <cell r="D359" t="str">
            <v>NORMAL</v>
          </cell>
          <cell r="E359" t="str">
            <v>LC 109</v>
          </cell>
          <cell r="F359" t="str">
            <v>Privada</v>
          </cell>
          <cell r="G359" t="str">
            <v>Privado</v>
          </cell>
          <cell r="H359" t="str">
            <v>Não</v>
          </cell>
          <cell r="I359">
            <v>4.4000003384199408E+16</v>
          </cell>
          <cell r="J359">
            <v>34667</v>
          </cell>
          <cell r="K359">
            <v>1994</v>
          </cell>
          <cell r="L359" t="str">
            <v>novembro</v>
          </cell>
          <cell r="M359">
            <v>34694</v>
          </cell>
          <cell r="N359"/>
          <cell r="O359">
            <v>9</v>
          </cell>
          <cell r="P359">
            <v>10</v>
          </cell>
          <cell r="Q359" t="str">
            <v>RUA  SANTA LUZIA                        735   8 ANDAR</v>
          </cell>
          <cell r="R359" t="str">
            <v>20.030-041</v>
          </cell>
          <cell r="S359" t="str">
            <v>RIO DE JANEIRO</v>
          </cell>
          <cell r="T359" t="str">
            <v>RJ</v>
          </cell>
          <cell r="U359" t="str">
            <v>www.previndus.com.br</v>
          </cell>
          <cell r="V359" t="str">
            <v>ERRJ</v>
          </cell>
          <cell r="W359">
            <v>45573.25</v>
          </cell>
        </row>
        <row r="360">
          <cell r="A360" t="str">
            <v>PREVINOR</v>
          </cell>
          <cell r="B360" t="str">
            <v>32.084.519/0001-91</v>
          </cell>
          <cell r="C360" t="str">
            <v>NORMAL - EM FUNCIONAMENTO</v>
          </cell>
          <cell r="D360" t="str">
            <v>NORMAL</v>
          </cell>
          <cell r="E360" t="str">
            <v>LC 109</v>
          </cell>
          <cell r="F360" t="str">
            <v>Privada</v>
          </cell>
          <cell r="G360" t="str">
            <v>Privado</v>
          </cell>
          <cell r="H360" t="str">
            <v>Não</v>
          </cell>
          <cell r="I360">
            <v>300000075101987</v>
          </cell>
          <cell r="J360">
            <v>32437</v>
          </cell>
          <cell r="K360">
            <v>1988</v>
          </cell>
          <cell r="L360" t="str">
            <v>outubro</v>
          </cell>
          <cell r="M360">
            <v>32448</v>
          </cell>
          <cell r="N360"/>
          <cell r="O360">
            <v>1</v>
          </cell>
          <cell r="P360">
            <v>0</v>
          </cell>
          <cell r="Q360" t="str">
            <v>AVENIDA ALMIRANTE BARROSO, Nº 63 - SALA 1805</v>
          </cell>
          <cell r="R360" t="str">
            <v>20.031-003</v>
          </cell>
          <cell r="S360" t="str">
            <v>RIO DE JANEIRO</v>
          </cell>
          <cell r="T360" t="str">
            <v>RJ</v>
          </cell>
          <cell r="U360"/>
          <cell r="V360" t="str">
            <v>ERRJ</v>
          </cell>
          <cell r="W360">
            <v>45573.25</v>
          </cell>
        </row>
        <row r="361">
          <cell r="A361" t="str">
            <v>PREVINORTE</v>
          </cell>
          <cell r="B361" t="str">
            <v>03.637.154/0001-87</v>
          </cell>
          <cell r="C361" t="str">
            <v>NORMAL - EM FUNCIONAMENTO</v>
          </cell>
          <cell r="D361" t="str">
            <v>NORMAL</v>
          </cell>
          <cell r="E361" t="str">
            <v>LC 108 / LC 109</v>
          </cell>
          <cell r="F361" t="str">
            <v>Pública Federal</v>
          </cell>
          <cell r="G361" t="str">
            <v>Público</v>
          </cell>
          <cell r="H361" t="str">
            <v>Não</v>
          </cell>
          <cell r="I361">
            <v>4.4011002042201936E+16</v>
          </cell>
          <cell r="J361">
            <v>32247</v>
          </cell>
          <cell r="K361">
            <v>1988</v>
          </cell>
          <cell r="L361" t="str">
            <v>abril</v>
          </cell>
          <cell r="M361">
            <v>32325</v>
          </cell>
          <cell r="N361"/>
          <cell r="O361">
            <v>7</v>
          </cell>
          <cell r="P361">
            <v>5</v>
          </cell>
          <cell r="Q361" t="str">
            <v>SCN  QUADRA 01 BLOCO C  SALAS 801/814</v>
          </cell>
          <cell r="R361" t="str">
            <v>70.310-500</v>
          </cell>
          <cell r="S361" t="str">
            <v>BRASILIA</v>
          </cell>
          <cell r="T361" t="str">
            <v>DF</v>
          </cell>
          <cell r="U361" t="str">
            <v>WWW.PREVINORTE.COM.BR</v>
          </cell>
          <cell r="V361" t="str">
            <v>ERDF</v>
          </cell>
          <cell r="W361">
            <v>45573.25</v>
          </cell>
        </row>
        <row r="362">
          <cell r="A362" t="str">
            <v>PREVIP</v>
          </cell>
          <cell r="B362" t="str">
            <v>00.550.644/0001-53</v>
          </cell>
          <cell r="C362" t="str">
            <v>NORMAL - EM FUNCIONAMENTO</v>
          </cell>
          <cell r="D362" t="str">
            <v>NORMAL</v>
          </cell>
          <cell r="E362" t="str">
            <v>LC 109</v>
          </cell>
          <cell r="F362" t="str">
            <v>Privada</v>
          </cell>
          <cell r="G362" t="str">
            <v>Privado</v>
          </cell>
          <cell r="H362" t="str">
            <v>Não</v>
          </cell>
          <cell r="I362">
            <v>8400000041695</v>
          </cell>
          <cell r="J362">
            <v>34754</v>
          </cell>
          <cell r="K362">
            <v>1995</v>
          </cell>
          <cell r="L362" t="str">
            <v>fevereiro</v>
          </cell>
          <cell r="M362">
            <v>34820</v>
          </cell>
          <cell r="N362"/>
          <cell r="O362">
            <v>1</v>
          </cell>
          <cell r="P362">
            <v>4</v>
          </cell>
          <cell r="Q362" t="str">
            <v>SP 340 KM 171</v>
          </cell>
          <cell r="R362" t="str">
            <v>13.840-970</v>
          </cell>
          <cell r="S362" t="str">
            <v>NÃO INFORMADO</v>
          </cell>
          <cell r="T362" t="str">
            <v>SP</v>
          </cell>
          <cell r="U362" t="str">
            <v>WWW.PREVIP.COM.BR</v>
          </cell>
          <cell r="V362" t="str">
            <v>ERSP</v>
          </cell>
          <cell r="W362">
            <v>45573.25</v>
          </cell>
        </row>
        <row r="363">
          <cell r="A363" t="str">
            <v>PREVIPLAN</v>
          </cell>
          <cell r="B363" t="str">
            <v>54.607.478/0001-03</v>
          </cell>
          <cell r="C363" t="str">
            <v>NORMAL - EM FUNCIONAMENTO</v>
          </cell>
          <cell r="D363" t="str">
            <v>NORMAL</v>
          </cell>
          <cell r="E363" t="str">
            <v>LC 109</v>
          </cell>
          <cell r="F363" t="str">
            <v>Privada</v>
          </cell>
          <cell r="G363" t="str">
            <v>Privado</v>
          </cell>
          <cell r="H363" t="str">
            <v>Não</v>
          </cell>
          <cell r="I363">
            <v>300000016561984</v>
          </cell>
          <cell r="J363">
            <v>31169</v>
          </cell>
          <cell r="K363">
            <v>1985</v>
          </cell>
          <cell r="L363" t="str">
            <v>maio</v>
          </cell>
          <cell r="M363">
            <v>31352</v>
          </cell>
          <cell r="N363"/>
          <cell r="O363">
            <v>1</v>
          </cell>
          <cell r="P363">
            <v>16</v>
          </cell>
          <cell r="Q363" t="str">
            <v>AVENIDA ROQUE PETRONI JÚNIOR</v>
          </cell>
          <cell r="R363" t="str">
            <v>04.707-000</v>
          </cell>
          <cell r="S363" t="str">
            <v>SAO PAULO</v>
          </cell>
          <cell r="T363" t="str">
            <v>SP</v>
          </cell>
          <cell r="U363" t="str">
            <v>WWW.PREVIPLAN.COM.BR</v>
          </cell>
          <cell r="V363" t="str">
            <v>ERSP</v>
          </cell>
          <cell r="W363">
            <v>45573.25</v>
          </cell>
        </row>
        <row r="364">
          <cell r="A364" t="str">
            <v>PREVIQ</v>
          </cell>
          <cell r="B364" t="str">
            <v>32.088.783/0001-01</v>
          </cell>
          <cell r="C364" t="str">
            <v>ENCERRADA - POR INCORPORAÇÃO</v>
          </cell>
          <cell r="D364" t="str">
            <v>ENCERRADA</v>
          </cell>
          <cell r="E364" t="str">
            <v>LC 109</v>
          </cell>
          <cell r="F364" t="str">
            <v>Privada</v>
          </cell>
          <cell r="G364" t="str">
            <v>Privado</v>
          </cell>
          <cell r="H364" t="str">
            <v>Não</v>
          </cell>
          <cell r="I364">
            <v>3.00000073001987E+16</v>
          </cell>
          <cell r="J364">
            <v>32479</v>
          </cell>
          <cell r="K364">
            <v>1988</v>
          </cell>
          <cell r="L364" t="str">
            <v>dezembro</v>
          </cell>
          <cell r="M364">
            <v>32521</v>
          </cell>
          <cell r="N364">
            <v>40133</v>
          </cell>
          <cell r="O364">
            <v>0</v>
          </cell>
          <cell r="P364">
            <v>0</v>
          </cell>
          <cell r="Q364"/>
          <cell r="R364"/>
          <cell r="S364" t="str">
            <v>SAO PAULO</v>
          </cell>
          <cell r="T364" t="str">
            <v>SP</v>
          </cell>
          <cell r="U364"/>
          <cell r="V364" t="str">
            <v>ERSP</v>
          </cell>
          <cell r="W364">
            <v>45573.25</v>
          </cell>
        </row>
        <row r="365">
          <cell r="A365" t="str">
            <v>PREVIRB</v>
          </cell>
          <cell r="B365" t="str">
            <v>29.959.574/0001-73</v>
          </cell>
          <cell r="C365" t="str">
            <v>NORMAL - EM FUNCIONAMENTO</v>
          </cell>
          <cell r="D365" t="str">
            <v>NORMAL</v>
          </cell>
          <cell r="E365" t="str">
            <v>LC 109</v>
          </cell>
          <cell r="F365" t="str">
            <v>Privada</v>
          </cell>
          <cell r="G365" t="str">
            <v>Privado</v>
          </cell>
          <cell r="H365" t="str">
            <v>Não</v>
          </cell>
          <cell r="I365">
            <v>3018361979</v>
          </cell>
          <cell r="J365">
            <v>28443</v>
          </cell>
          <cell r="K365">
            <v>1977</v>
          </cell>
          <cell r="L365" t="str">
            <v>novembro</v>
          </cell>
          <cell r="M365">
            <v>28466</v>
          </cell>
          <cell r="N365"/>
          <cell r="O365">
            <v>2</v>
          </cell>
          <cell r="P365">
            <v>3</v>
          </cell>
          <cell r="Q365" t="str">
            <v>AV. MARECHAL CAMARA, 160 - SALAS 1633 E 1634</v>
          </cell>
          <cell r="R365" t="str">
            <v>20.020-080</v>
          </cell>
          <cell r="S365" t="str">
            <v>RIO DE JANEIRO</v>
          </cell>
          <cell r="T365" t="str">
            <v>RJ</v>
          </cell>
          <cell r="U365" t="str">
            <v>WWW.PREVIRB.COM.BR</v>
          </cell>
          <cell r="V365" t="str">
            <v>ERRJ</v>
          </cell>
          <cell r="W365">
            <v>45573.25</v>
          </cell>
        </row>
        <row r="366">
          <cell r="A366" t="str">
            <v>PREVIREFINACOES</v>
          </cell>
          <cell r="B366" t="str">
            <v>65.011.272/0001-32</v>
          </cell>
          <cell r="C366" t="str">
            <v>ENCERRADA - POR CANCELAMENTO</v>
          </cell>
          <cell r="D366" t="str">
            <v>ENCERRADA</v>
          </cell>
          <cell r="E366" t="str">
            <v>LC 109</v>
          </cell>
          <cell r="F366" t="str">
            <v>Privada</v>
          </cell>
          <cell r="G366" t="str">
            <v>Privado</v>
          </cell>
          <cell r="H366" t="str">
            <v>Não</v>
          </cell>
          <cell r="I366">
            <v>2400000647790</v>
          </cell>
          <cell r="J366">
            <v>33204</v>
          </cell>
          <cell r="K366">
            <v>1990</v>
          </cell>
          <cell r="L366" t="str">
            <v>novembro</v>
          </cell>
          <cell r="M366">
            <v>33269</v>
          </cell>
          <cell r="N366">
            <v>37942</v>
          </cell>
          <cell r="O366">
            <v>0</v>
          </cell>
          <cell r="P366">
            <v>0</v>
          </cell>
          <cell r="Q366"/>
          <cell r="R366"/>
          <cell r="S366" t="str">
            <v>SAO PAULO</v>
          </cell>
          <cell r="T366" t="str">
            <v>SP</v>
          </cell>
          <cell r="U366"/>
          <cell r="V366" t="str">
            <v>ERSP</v>
          </cell>
          <cell r="W366">
            <v>45573.25</v>
          </cell>
        </row>
        <row r="367">
          <cell r="A367" t="str">
            <v>PREVISAO</v>
          </cell>
          <cell r="B367" t="str">
            <v>51.960.870/0001-43</v>
          </cell>
          <cell r="C367" t="str">
            <v>ENCERRADA - POR CANCELAMENTO</v>
          </cell>
          <cell r="D367" t="str">
            <v>ENCERRADA</v>
          </cell>
          <cell r="E367" t="str">
            <v>LC 109</v>
          </cell>
          <cell r="F367" t="str">
            <v>Privada</v>
          </cell>
          <cell r="G367" t="str">
            <v>Privado</v>
          </cell>
          <cell r="H367" t="str">
            <v>Não</v>
          </cell>
          <cell r="I367">
            <v>106951979</v>
          </cell>
          <cell r="J367">
            <v>29216</v>
          </cell>
          <cell r="K367">
            <v>1979</v>
          </cell>
          <cell r="L367" t="str">
            <v>dezembro</v>
          </cell>
          <cell r="M367">
            <v>29216</v>
          </cell>
          <cell r="N367">
            <v>39134</v>
          </cell>
          <cell r="O367">
            <v>0</v>
          </cell>
          <cell r="P367">
            <v>0</v>
          </cell>
          <cell r="Q367"/>
          <cell r="R367"/>
          <cell r="S367" t="str">
            <v>SAO PAULO</v>
          </cell>
          <cell r="T367" t="str">
            <v>SP</v>
          </cell>
          <cell r="U367"/>
          <cell r="V367" t="str">
            <v>ERSP</v>
          </cell>
          <cell r="W367">
            <v>45573.25</v>
          </cell>
        </row>
        <row r="368">
          <cell r="A368" t="str">
            <v>PREVISC</v>
          </cell>
          <cell r="B368" t="str">
            <v>80.150.857/0001-27</v>
          </cell>
          <cell r="C368" t="str">
            <v>NORMAL - EM FUNCIONAMENTO</v>
          </cell>
          <cell r="D368" t="str">
            <v>NORMAL</v>
          </cell>
          <cell r="E368" t="str">
            <v>LC 109</v>
          </cell>
          <cell r="F368" t="str">
            <v>Privada</v>
          </cell>
          <cell r="G368" t="str">
            <v>Privado</v>
          </cell>
          <cell r="H368" t="str">
            <v>Não</v>
          </cell>
          <cell r="I368">
            <v>183581980</v>
          </cell>
          <cell r="J368">
            <v>31819</v>
          </cell>
          <cell r="K368">
            <v>1987</v>
          </cell>
          <cell r="L368" t="str">
            <v>fevereiro</v>
          </cell>
          <cell r="M368">
            <v>31959</v>
          </cell>
          <cell r="N368"/>
          <cell r="O368">
            <v>18</v>
          </cell>
          <cell r="P368">
            <v>49</v>
          </cell>
          <cell r="Q368" t="str">
            <v>RODOVIA ADMAR GONZAGA, 2765</v>
          </cell>
          <cell r="R368" t="str">
            <v>88.034-001</v>
          </cell>
          <cell r="S368" t="str">
            <v>FLORIANOPOLIS</v>
          </cell>
          <cell r="T368" t="str">
            <v>SC</v>
          </cell>
          <cell r="U368" t="str">
            <v>WWW.PREVISC.COM.BR</v>
          </cell>
          <cell r="V368" t="str">
            <v>ERRS</v>
          </cell>
          <cell r="W368">
            <v>45573.25</v>
          </cell>
        </row>
        <row r="369">
          <cell r="A369" t="str">
            <v>PREVISCANIA</v>
          </cell>
          <cell r="B369" t="str">
            <v>55.033.450/0001-72</v>
          </cell>
          <cell r="C369" t="str">
            <v>NORMAL - EM FUNCIONAMENTO</v>
          </cell>
          <cell r="D369" t="str">
            <v>NORMAL</v>
          </cell>
          <cell r="E369" t="str">
            <v>LC 109</v>
          </cell>
          <cell r="F369" t="str">
            <v>Privada</v>
          </cell>
          <cell r="G369" t="str">
            <v>Privado</v>
          </cell>
          <cell r="H369" t="str">
            <v>Não</v>
          </cell>
          <cell r="I369">
            <v>300000008181984</v>
          </cell>
          <cell r="J369">
            <v>31043</v>
          </cell>
          <cell r="K369">
            <v>1984</v>
          </cell>
          <cell r="L369" t="str">
            <v>dezembro</v>
          </cell>
          <cell r="M369">
            <v>31411</v>
          </cell>
          <cell r="N369"/>
          <cell r="O369">
            <v>1</v>
          </cell>
          <cell r="P369">
            <v>3</v>
          </cell>
          <cell r="Q369" t="str">
            <v>AV JOSE ODORIZZI</v>
          </cell>
          <cell r="R369" t="str">
            <v>09.810-902</v>
          </cell>
          <cell r="S369" t="str">
            <v>SAO BERNARDO DO CAMPO</v>
          </cell>
          <cell r="T369" t="str">
            <v>SP</v>
          </cell>
          <cell r="U369" t="str">
            <v>WWW.SCANIA.COM.BR</v>
          </cell>
          <cell r="V369" t="str">
            <v>ERSP</v>
          </cell>
          <cell r="W369">
            <v>45573.25</v>
          </cell>
        </row>
        <row r="370">
          <cell r="A370" t="str">
            <v>PREVISERV</v>
          </cell>
          <cell r="B370" t="str">
            <v>31.443.716/0001-97</v>
          </cell>
          <cell r="C370" t="str">
            <v>ENCERRADA - POR INICIATIVA DA EFPC</v>
          </cell>
          <cell r="D370" t="str">
            <v>ENCERRADA</v>
          </cell>
          <cell r="E370" t="str">
            <v>LC 109</v>
          </cell>
          <cell r="F370" t="str">
            <v>Privada</v>
          </cell>
          <cell r="G370" t="str">
            <v>Privado</v>
          </cell>
          <cell r="H370" t="str">
            <v>Não</v>
          </cell>
          <cell r="I370">
            <v>300000058081987</v>
          </cell>
          <cell r="J370">
            <v>32079</v>
          </cell>
          <cell r="K370">
            <v>1987</v>
          </cell>
          <cell r="L370" t="str">
            <v>outubro</v>
          </cell>
          <cell r="M370">
            <v>32478</v>
          </cell>
          <cell r="N370">
            <v>40932</v>
          </cell>
          <cell r="O370">
            <v>0</v>
          </cell>
          <cell r="P370">
            <v>0</v>
          </cell>
          <cell r="Q370"/>
          <cell r="R370"/>
          <cell r="S370" t="str">
            <v>RIO DE JANEIRO</v>
          </cell>
          <cell r="T370" t="str">
            <v>RJ</v>
          </cell>
          <cell r="U370"/>
          <cell r="V370" t="str">
            <v>ERRJ</v>
          </cell>
          <cell r="W370">
            <v>45573.25</v>
          </cell>
        </row>
        <row r="371">
          <cell r="A371" t="str">
            <v>PREVI-SIEMENS</v>
          </cell>
          <cell r="B371" t="str">
            <v>60.540.440/0001-63</v>
          </cell>
          <cell r="C371" t="str">
            <v>NORMAL - EM FUNCIONAMENTO</v>
          </cell>
          <cell r="D371" t="str">
            <v>NORMAL</v>
          </cell>
          <cell r="E371" t="str">
            <v>LC 109</v>
          </cell>
          <cell r="F371" t="str">
            <v>Privada</v>
          </cell>
          <cell r="G371" t="str">
            <v>Privado</v>
          </cell>
          <cell r="H371" t="str">
            <v>Não</v>
          </cell>
          <cell r="I371">
            <v>3.0000001821198832E+16</v>
          </cell>
          <cell r="J371">
            <v>32521</v>
          </cell>
          <cell r="K371">
            <v>1989</v>
          </cell>
          <cell r="L371" t="str">
            <v>janeiro</v>
          </cell>
          <cell r="M371">
            <v>32782</v>
          </cell>
          <cell r="N371"/>
          <cell r="O371">
            <v>3</v>
          </cell>
          <cell r="P371">
            <v>13</v>
          </cell>
          <cell r="Q371" t="str">
            <v>AV MUTINGA,</v>
          </cell>
          <cell r="R371" t="str">
            <v>05.110-902</v>
          </cell>
          <cell r="S371" t="str">
            <v>SAO PAULO</v>
          </cell>
          <cell r="T371" t="str">
            <v>SP</v>
          </cell>
          <cell r="U371" t="str">
            <v>WWW.PREVISIEMENS.COM.BR</v>
          </cell>
          <cell r="V371" t="str">
            <v>ERSP</v>
          </cell>
          <cell r="W371">
            <v>45573.25</v>
          </cell>
        </row>
        <row r="372">
          <cell r="A372" t="str">
            <v>PREVISTIHL</v>
          </cell>
          <cell r="B372" t="str">
            <v>91.100.297/0001-12</v>
          </cell>
          <cell r="C372" t="str">
            <v>NORMAL - EM FUNCIONAMENTO</v>
          </cell>
          <cell r="D372" t="str">
            <v>NORMAL</v>
          </cell>
          <cell r="E372" t="str">
            <v>LC 109</v>
          </cell>
          <cell r="F372" t="str">
            <v>Privada</v>
          </cell>
          <cell r="G372" t="str">
            <v>Privado</v>
          </cell>
          <cell r="H372" t="str">
            <v>Não</v>
          </cell>
          <cell r="I372">
            <v>300000062711987</v>
          </cell>
          <cell r="J372">
            <v>32218</v>
          </cell>
          <cell r="K372">
            <v>1988</v>
          </cell>
          <cell r="L372" t="str">
            <v>março</v>
          </cell>
          <cell r="M372">
            <v>32302</v>
          </cell>
          <cell r="N372"/>
          <cell r="O372">
            <v>1</v>
          </cell>
          <cell r="P372">
            <v>1</v>
          </cell>
          <cell r="Q372" t="str">
            <v>AV SAO BORJA</v>
          </cell>
          <cell r="R372" t="str">
            <v>93.032-000</v>
          </cell>
          <cell r="S372" t="str">
            <v>SAO LEOPOLDO</v>
          </cell>
          <cell r="T372" t="str">
            <v>RS</v>
          </cell>
          <cell r="U372" t="str">
            <v>WWW.PORTALPREV.COM.BR/PREVISTIHL</v>
          </cell>
          <cell r="V372" t="str">
            <v>ERRS</v>
          </cell>
          <cell r="W372">
            <v>45573.25</v>
          </cell>
        </row>
        <row r="373">
          <cell r="A373" t="str">
            <v>PREVITDB</v>
          </cell>
          <cell r="B373" t="str">
            <v>58.160.839/0001-77</v>
          </cell>
          <cell r="C373" t="str">
            <v>ENCERRADA - POR INICIATIVA DA EFPC</v>
          </cell>
          <cell r="D373" t="str">
            <v>ENCERRADA</v>
          </cell>
          <cell r="E373" t="str">
            <v>LC 109</v>
          </cell>
          <cell r="F373" t="str">
            <v>Privada</v>
          </cell>
          <cell r="G373" t="str">
            <v>Privado</v>
          </cell>
          <cell r="H373" t="str">
            <v>Não</v>
          </cell>
          <cell r="I373">
            <v>300000001281989</v>
          </cell>
          <cell r="J373">
            <v>32612</v>
          </cell>
          <cell r="K373">
            <v>1989</v>
          </cell>
          <cell r="L373" t="str">
            <v>abril</v>
          </cell>
          <cell r="M373">
            <v>32721</v>
          </cell>
          <cell r="N373">
            <v>41632</v>
          </cell>
          <cell r="O373">
            <v>0</v>
          </cell>
          <cell r="P373">
            <v>0</v>
          </cell>
          <cell r="Q373" t="str">
            <v>VIA ANHANGUERA, KM 147, CAIXA POSTAL 155</v>
          </cell>
          <cell r="R373" t="str">
            <v>13.486-915</v>
          </cell>
          <cell r="S373" t="str">
            <v>LIMEIRA</v>
          </cell>
          <cell r="T373" t="str">
            <v>SP</v>
          </cell>
          <cell r="U373"/>
          <cell r="V373" t="str">
            <v>ERSP</v>
          </cell>
          <cell r="W373">
            <v>45573.25</v>
          </cell>
        </row>
        <row r="374">
          <cell r="A374" t="str">
            <v>PREVITINTAS</v>
          </cell>
          <cell r="B374" t="str">
            <v>32.531.303/0001-27</v>
          </cell>
          <cell r="C374" t="str">
            <v>ENCERRADA - POR CANCELAMENTO</v>
          </cell>
          <cell r="D374" t="str">
            <v>ENCERRADA</v>
          </cell>
          <cell r="E374" t="str">
            <v>LC 109</v>
          </cell>
          <cell r="F374" t="str">
            <v>Privada</v>
          </cell>
          <cell r="G374" t="str">
            <v>Privado</v>
          </cell>
          <cell r="H374" t="str">
            <v>Não</v>
          </cell>
          <cell r="I374">
            <v>300000000121988</v>
          </cell>
          <cell r="J374">
            <v>32612</v>
          </cell>
          <cell r="K374">
            <v>1989</v>
          </cell>
          <cell r="L374" t="str">
            <v>abril</v>
          </cell>
          <cell r="M374">
            <v>32857</v>
          </cell>
          <cell r="N374">
            <v>36941</v>
          </cell>
          <cell r="O374">
            <v>0</v>
          </cell>
          <cell r="P374">
            <v>0</v>
          </cell>
          <cell r="Q374"/>
          <cell r="R374"/>
          <cell r="S374" t="str">
            <v>SAO GONCALO</v>
          </cell>
          <cell r="T374" t="str">
            <v>RJ</v>
          </cell>
          <cell r="U374"/>
          <cell r="V374" t="str">
            <v>ERRJ</v>
          </cell>
          <cell r="W374">
            <v>45573.25</v>
          </cell>
        </row>
        <row r="375">
          <cell r="A375" t="str">
            <v>PREVI-TOKYO</v>
          </cell>
          <cell r="B375" t="str">
            <v>54.457.817/0001-12</v>
          </cell>
          <cell r="C375" t="str">
            <v>ENCERRADA - POR CANCELAMENTO</v>
          </cell>
          <cell r="D375" t="str">
            <v>ENCERRADA</v>
          </cell>
          <cell r="E375" t="str">
            <v>LC 109</v>
          </cell>
          <cell r="F375" t="str">
            <v>Privada</v>
          </cell>
          <cell r="G375" t="str">
            <v>Privado</v>
          </cell>
          <cell r="H375" t="str">
            <v>Não</v>
          </cell>
          <cell r="I375">
            <v>7442</v>
          </cell>
          <cell r="J375">
            <v>31114</v>
          </cell>
          <cell r="K375">
            <v>1985</v>
          </cell>
          <cell r="L375" t="str">
            <v>março</v>
          </cell>
          <cell r="M375">
            <v>31152</v>
          </cell>
          <cell r="N375">
            <v>35380</v>
          </cell>
          <cell r="O375">
            <v>0</v>
          </cell>
          <cell r="P375">
            <v>0</v>
          </cell>
          <cell r="Q375"/>
          <cell r="R375"/>
          <cell r="S375" t="str">
            <v>SAO PAULO</v>
          </cell>
          <cell r="T375" t="str">
            <v>SP</v>
          </cell>
          <cell r="U375"/>
          <cell r="V375" t="str">
            <v>ERSP</v>
          </cell>
          <cell r="W375">
            <v>45573.25</v>
          </cell>
        </row>
        <row r="376">
          <cell r="A376" t="str">
            <v>PREVIVER</v>
          </cell>
          <cell r="B376" t="str">
            <v>01.329.112/0001-53</v>
          </cell>
          <cell r="C376" t="str">
            <v>ENCERRADA - POR INICIATIVA DA EFPC</v>
          </cell>
          <cell r="D376" t="str">
            <v>ENCERRADA</v>
          </cell>
          <cell r="E376" t="str">
            <v>LC 108 / LC 109</v>
          </cell>
          <cell r="F376" t="str">
            <v>Pública Estadual</v>
          </cell>
          <cell r="G376" t="str">
            <v>Público</v>
          </cell>
          <cell r="H376" t="str">
            <v>Não</v>
          </cell>
          <cell r="I376">
            <v>4.400000134519968E+16</v>
          </cell>
          <cell r="J376">
            <v>35138</v>
          </cell>
          <cell r="K376">
            <v>1996</v>
          </cell>
          <cell r="L376" t="str">
            <v>março</v>
          </cell>
          <cell r="M376">
            <v>35221</v>
          </cell>
          <cell r="N376">
            <v>41110</v>
          </cell>
          <cell r="O376">
            <v>0</v>
          </cell>
          <cell r="P376">
            <v>0</v>
          </cell>
          <cell r="Q376" t="str">
            <v>AV PEDRO RAMALHO, 5700 ¿ BLOCO A 1 TÉRREO</v>
          </cell>
          <cell r="R376" t="str">
            <v>60.743-902</v>
          </cell>
          <cell r="S376" t="str">
            <v>FORTALEZA</v>
          </cell>
          <cell r="T376" t="str">
            <v>CE</v>
          </cell>
          <cell r="U376"/>
          <cell r="V376" t="str">
            <v>ERPE</v>
          </cell>
          <cell r="W376">
            <v>45573.25</v>
          </cell>
        </row>
        <row r="377">
          <cell r="A377" t="str">
            <v>PREVMILL</v>
          </cell>
          <cell r="B377" t="str">
            <v>03.608.315/0001-04</v>
          </cell>
          <cell r="C377" t="str">
            <v>ENCERRADA - POR INICIATIVA DA EFPC</v>
          </cell>
          <cell r="D377" t="str">
            <v>ENCERRADA</v>
          </cell>
          <cell r="E377" t="str">
            <v>LC 109</v>
          </cell>
          <cell r="F377" t="str">
            <v>Privada</v>
          </cell>
          <cell r="G377" t="str">
            <v>Privado</v>
          </cell>
          <cell r="H377" t="str">
            <v>Não</v>
          </cell>
          <cell r="I377">
            <v>4400000390199945</v>
          </cell>
          <cell r="J377">
            <v>36489</v>
          </cell>
          <cell r="K377">
            <v>1999</v>
          </cell>
          <cell r="L377" t="str">
            <v>novembro</v>
          </cell>
          <cell r="M377">
            <v>36526</v>
          </cell>
          <cell r="N377">
            <v>38600</v>
          </cell>
          <cell r="O377">
            <v>0</v>
          </cell>
          <cell r="P377">
            <v>0</v>
          </cell>
          <cell r="Q377"/>
          <cell r="R377"/>
          <cell r="S377" t="str">
            <v>SAO PAULO</v>
          </cell>
          <cell r="T377" t="str">
            <v>SP</v>
          </cell>
          <cell r="U377"/>
          <cell r="V377" t="str">
            <v>ERSP</v>
          </cell>
          <cell r="W377">
            <v>45573.25</v>
          </cell>
        </row>
        <row r="378">
          <cell r="A378" t="str">
            <v>PREVMOBIL</v>
          </cell>
          <cell r="B378" t="str">
            <v>61.359.550/0001-96</v>
          </cell>
          <cell r="C378" t="str">
            <v>ENCERRADA - POR CANCELAMENTO</v>
          </cell>
          <cell r="D378" t="str">
            <v>ENCERRADA</v>
          </cell>
          <cell r="E378" t="str">
            <v>LC 109</v>
          </cell>
          <cell r="F378" t="str">
            <v>Privada</v>
          </cell>
          <cell r="G378" t="str">
            <v>Privado</v>
          </cell>
          <cell r="H378" t="str">
            <v>Não</v>
          </cell>
          <cell r="I378">
            <v>300000000011989</v>
          </cell>
          <cell r="J378">
            <v>32681</v>
          </cell>
          <cell r="K378">
            <v>1989</v>
          </cell>
          <cell r="L378" t="str">
            <v>junho</v>
          </cell>
          <cell r="M378">
            <v>32509</v>
          </cell>
          <cell r="N378">
            <v>38070</v>
          </cell>
          <cell r="O378">
            <v>0</v>
          </cell>
          <cell r="P378">
            <v>0</v>
          </cell>
          <cell r="Q378"/>
          <cell r="R378"/>
          <cell r="S378" t="str">
            <v>SAO PAULO</v>
          </cell>
          <cell r="T378" t="str">
            <v>SP</v>
          </cell>
          <cell r="U378"/>
          <cell r="V378" t="str">
            <v>ERSP</v>
          </cell>
          <cell r="W378">
            <v>45573.25</v>
          </cell>
        </row>
        <row r="379">
          <cell r="A379" t="str">
            <v>PREVMON</v>
          </cell>
          <cell r="B379" t="str">
            <v>60.523.198/0001-10</v>
          </cell>
          <cell r="C379" t="str">
            <v>ENCERRADA - POR INCORPORAÇÃO</v>
          </cell>
          <cell r="D379" t="str">
            <v>ENCERRADA</v>
          </cell>
          <cell r="E379" t="str">
            <v>LC 109</v>
          </cell>
          <cell r="F379" t="str">
            <v>Privada</v>
          </cell>
          <cell r="G379" t="str">
            <v>Privado</v>
          </cell>
          <cell r="H379" t="str">
            <v>Não</v>
          </cell>
          <cell r="I379">
            <v>300000036171985</v>
          </cell>
          <cell r="J379">
            <v>31856</v>
          </cell>
          <cell r="K379">
            <v>1987</v>
          </cell>
          <cell r="L379" t="str">
            <v>março</v>
          </cell>
          <cell r="M379">
            <v>32661</v>
          </cell>
          <cell r="N379">
            <v>44279</v>
          </cell>
          <cell r="O379">
            <v>0</v>
          </cell>
          <cell r="P379">
            <v>0</v>
          </cell>
          <cell r="Q379" t="str">
            <v>AV DAS NACOES UNIDAS 12901 TNORTE  7A C. N702</v>
          </cell>
          <cell r="R379" t="str">
            <v>04.578-000</v>
          </cell>
          <cell r="S379" t="str">
            <v>SAO PAULO</v>
          </cell>
          <cell r="T379" t="str">
            <v>SP</v>
          </cell>
          <cell r="U379" t="str">
            <v>prevmon.com.br</v>
          </cell>
          <cell r="V379" t="str">
            <v>ERSP</v>
          </cell>
          <cell r="W379">
            <v>45573.25</v>
          </cell>
        </row>
        <row r="380">
          <cell r="A380" t="str">
            <v>PREVMUTUA</v>
          </cell>
          <cell r="B380" t="str">
            <v>21.893.461/0001-00</v>
          </cell>
          <cell r="C380" t="str">
            <v>AUTORIZADA - AGUARDANDO INÍCIO DE FUNCIONAMENTO</v>
          </cell>
          <cell r="D380" t="str">
            <v>AUTORIZADA</v>
          </cell>
          <cell r="E380" t="str">
            <v>LC 109</v>
          </cell>
          <cell r="F380" t="str">
            <v>Instituidor</v>
          </cell>
          <cell r="G380" t="str">
            <v>Instituidor</v>
          </cell>
          <cell r="H380" t="str">
            <v>Não</v>
          </cell>
          <cell r="I380">
            <v>4.4011000551201424E+16</v>
          </cell>
          <cell r="J380">
            <v>41982</v>
          </cell>
          <cell r="K380">
            <v>2014</v>
          </cell>
          <cell r="L380" t="str">
            <v>dezembro</v>
          </cell>
          <cell r="M380"/>
          <cell r="N380"/>
          <cell r="O380">
            <v>0</v>
          </cell>
          <cell r="P380">
            <v>0</v>
          </cell>
          <cell r="Q380" t="str">
            <v>SHC/NORTE CL QUADRA 409 BLOCO E 80</v>
          </cell>
          <cell r="R380" t="str">
            <v>70.857-000</v>
          </cell>
          <cell r="S380" t="str">
            <v>BRASILIA</v>
          </cell>
          <cell r="T380" t="str">
            <v>DF</v>
          </cell>
          <cell r="U380" t="str">
            <v>WWW.MUTUA.COM.BR</v>
          </cell>
          <cell r="V380" t="str">
            <v>ERDF</v>
          </cell>
          <cell r="W380">
            <v>45573.25</v>
          </cell>
        </row>
        <row r="381">
          <cell r="A381" t="str">
            <v>PREVNORDESTE</v>
          </cell>
          <cell r="B381" t="str">
            <v>24.776.712/0001-65</v>
          </cell>
          <cell r="C381" t="str">
            <v>NORMAL - EM FUNCIONAMENTO</v>
          </cell>
          <cell r="D381" t="str">
            <v>NORMAL</v>
          </cell>
          <cell r="E381" t="str">
            <v>LC 108 / LC 109</v>
          </cell>
          <cell r="F381" t="str">
            <v>Pública Estadual</v>
          </cell>
          <cell r="G381" t="str">
            <v>Público</v>
          </cell>
          <cell r="H381" t="str">
            <v>Não</v>
          </cell>
          <cell r="I381">
            <v>4.4011000443201528E+16</v>
          </cell>
          <cell r="J381">
            <v>42284</v>
          </cell>
          <cell r="K381">
            <v>2015</v>
          </cell>
          <cell r="L381" t="str">
            <v>outubro</v>
          </cell>
          <cell r="M381">
            <v>42438</v>
          </cell>
          <cell r="N381"/>
          <cell r="O381">
            <v>4</v>
          </cell>
          <cell r="P381">
            <v>19</v>
          </cell>
          <cell r="Q381" t="str">
            <v>RUA SOLDADO  LUIZ GONZAGA DAS VIRGENS</v>
          </cell>
          <cell r="R381" t="str">
            <v>41.820-560</v>
          </cell>
          <cell r="S381" t="str">
            <v>SALVADOR</v>
          </cell>
          <cell r="T381" t="str">
            <v>BA</v>
          </cell>
          <cell r="U381" t="str">
            <v>WWW.PREVNORDESTE.COM.BR</v>
          </cell>
          <cell r="V381" t="str">
            <v>ERMG</v>
          </cell>
          <cell r="W381">
            <v>45573.25</v>
          </cell>
        </row>
        <row r="382">
          <cell r="A382" t="str">
            <v>PREVPISA</v>
          </cell>
          <cell r="B382" t="str">
            <v>00.824.837/0001-55</v>
          </cell>
          <cell r="C382" t="str">
            <v>ENCERRADA - POR INICIATIVA DA EFPC</v>
          </cell>
          <cell r="D382" t="str">
            <v>ENCERRADA</v>
          </cell>
          <cell r="E382" t="str">
            <v>LC 109</v>
          </cell>
          <cell r="F382" t="str">
            <v>Privada</v>
          </cell>
          <cell r="G382" t="str">
            <v>Privado</v>
          </cell>
          <cell r="H382" t="str">
            <v>Não</v>
          </cell>
          <cell r="I382">
            <v>4400000308695</v>
          </cell>
          <cell r="J382">
            <v>34943</v>
          </cell>
          <cell r="K382">
            <v>1995</v>
          </cell>
          <cell r="L382" t="str">
            <v>setembro</v>
          </cell>
          <cell r="M382">
            <v>34976</v>
          </cell>
          <cell r="N382">
            <v>41297</v>
          </cell>
          <cell r="O382">
            <v>0</v>
          </cell>
          <cell r="P382">
            <v>0</v>
          </cell>
          <cell r="Q382" t="str">
            <v>ROD PR 151 - KM 232 S/N</v>
          </cell>
          <cell r="R382" t="str">
            <v>84.200-000</v>
          </cell>
          <cell r="S382" t="str">
            <v>JAGUARIAIVA</v>
          </cell>
          <cell r="T382" t="str">
            <v>PR</v>
          </cell>
          <cell r="U382"/>
          <cell r="V382" t="str">
            <v>ERRS</v>
          </cell>
          <cell r="W382">
            <v>45573.25</v>
          </cell>
        </row>
        <row r="383">
          <cell r="A383" t="str">
            <v>PREV-PR</v>
          </cell>
          <cell r="B383" t="str">
            <v>00.000.000/0000-00</v>
          </cell>
          <cell r="C383" t="str">
            <v>ENCERRADA - POR INICIATIVA DA EFPC</v>
          </cell>
          <cell r="D383" t="str">
            <v>ENCERRADA</v>
          </cell>
          <cell r="E383" t="str">
            <v>LC 108 / LC 109</v>
          </cell>
          <cell r="F383" t="str">
            <v>Pública Municipal</v>
          </cell>
          <cell r="G383" t="str">
            <v>Público</v>
          </cell>
          <cell r="H383" t="str">
            <v>Não</v>
          </cell>
          <cell r="I383">
            <v>4.401100748820196E+16</v>
          </cell>
          <cell r="J383">
            <v>43997</v>
          </cell>
          <cell r="K383">
            <v>2020</v>
          </cell>
          <cell r="L383" t="str">
            <v>junho</v>
          </cell>
          <cell r="M383"/>
          <cell r="N383">
            <v>44922</v>
          </cell>
          <cell r="O383">
            <v>0</v>
          </cell>
          <cell r="P383">
            <v>0</v>
          </cell>
          <cell r="Q383" t="str">
            <v>RUA JACY LOUREIRO DE CAMPOS</v>
          </cell>
          <cell r="R383" t="str">
            <v>83.510-140</v>
          </cell>
          <cell r="S383" t="str">
            <v>NÃO INFORMADO</v>
          </cell>
          <cell r="T383" t="str">
            <v>PR</v>
          </cell>
          <cell r="U383"/>
          <cell r="V383" t="str">
            <v>ERRS</v>
          </cell>
          <cell r="W383">
            <v>45573.25</v>
          </cell>
        </row>
        <row r="384">
          <cell r="A384" t="str">
            <v>PREVSAN</v>
          </cell>
          <cell r="B384" t="str">
            <v>37.382.090/0001-32</v>
          </cell>
          <cell r="C384" t="str">
            <v>NORMAL - EM FUNCIONAMENTO</v>
          </cell>
          <cell r="D384" t="str">
            <v>NORMAL</v>
          </cell>
          <cell r="E384" t="str">
            <v>LC 108 / LC 109</v>
          </cell>
          <cell r="F384" t="str">
            <v>Pública Estadual</v>
          </cell>
          <cell r="G384" t="str">
            <v>Público</v>
          </cell>
          <cell r="H384" t="str">
            <v>Não</v>
          </cell>
          <cell r="I384">
            <v>240000020501992</v>
          </cell>
          <cell r="J384">
            <v>33840</v>
          </cell>
          <cell r="K384">
            <v>1992</v>
          </cell>
          <cell r="L384" t="str">
            <v>agosto</v>
          </cell>
          <cell r="M384">
            <v>33840</v>
          </cell>
          <cell r="N384"/>
          <cell r="O384">
            <v>2</v>
          </cell>
          <cell r="P384">
            <v>1</v>
          </cell>
          <cell r="Q384" t="str">
            <v>RUA 38 NR 114 QD A-25 LT 20</v>
          </cell>
          <cell r="R384" t="str">
            <v>74.805-400</v>
          </cell>
          <cell r="S384" t="str">
            <v>GOIANIA</v>
          </cell>
          <cell r="T384" t="str">
            <v>GO</v>
          </cell>
          <cell r="U384" t="str">
            <v>www.prevsan.org.br</v>
          </cell>
          <cell r="V384" t="str">
            <v>ERMG</v>
          </cell>
          <cell r="W384">
            <v>45573.25</v>
          </cell>
        </row>
        <row r="385">
          <cell r="A385" t="str">
            <v>PREVSOMPO</v>
          </cell>
          <cell r="B385" t="str">
            <v>03.784.859/0001-27</v>
          </cell>
          <cell r="C385" t="str">
            <v>NORMAL - EM FUNCIONAMENTO</v>
          </cell>
          <cell r="D385" t="str">
            <v>NORMAL</v>
          </cell>
          <cell r="E385" t="str">
            <v>LC 109</v>
          </cell>
          <cell r="F385" t="str">
            <v>Privada</v>
          </cell>
          <cell r="G385" t="str">
            <v>Privado</v>
          </cell>
          <cell r="H385" t="str">
            <v>Não</v>
          </cell>
          <cell r="I385">
            <v>4.4000000097200064E+16</v>
          </cell>
          <cell r="J385">
            <v>36557</v>
          </cell>
          <cell r="K385">
            <v>2000</v>
          </cell>
          <cell r="L385" t="str">
            <v>fevereiro</v>
          </cell>
          <cell r="M385">
            <v>36831</v>
          </cell>
          <cell r="N385"/>
          <cell r="O385">
            <v>4</v>
          </cell>
          <cell r="P385">
            <v>3</v>
          </cell>
          <cell r="Q385" t="str">
            <v>R CUBATAO 320 13 ANDAR</v>
          </cell>
          <cell r="R385" t="str">
            <v>04.013-001</v>
          </cell>
          <cell r="S385" t="str">
            <v>SAO PAULO</v>
          </cell>
          <cell r="T385" t="str">
            <v>SP</v>
          </cell>
          <cell r="U385"/>
          <cell r="V385" t="str">
            <v>ERSP</v>
          </cell>
          <cell r="W385">
            <v>45573.25</v>
          </cell>
        </row>
        <row r="386">
          <cell r="A386" t="str">
            <v>PREVTOKIO</v>
          </cell>
          <cell r="B386" t="str">
            <v>71.716.567/0001-07</v>
          </cell>
          <cell r="C386" t="str">
            <v>ENCERRADA - POR INICIATIVA DA EFPC</v>
          </cell>
          <cell r="D386" t="str">
            <v>ENCERRADA</v>
          </cell>
          <cell r="E386" t="str">
            <v>LC 109</v>
          </cell>
          <cell r="F386" t="str">
            <v>Privada</v>
          </cell>
          <cell r="G386" t="str">
            <v>Privado</v>
          </cell>
          <cell r="H386" t="str">
            <v>Não</v>
          </cell>
          <cell r="I386">
            <v>4400000186392</v>
          </cell>
          <cell r="J386">
            <v>34032</v>
          </cell>
          <cell r="K386">
            <v>1993</v>
          </cell>
          <cell r="L386" t="str">
            <v>março</v>
          </cell>
          <cell r="M386">
            <v>34121</v>
          </cell>
          <cell r="N386">
            <v>42045</v>
          </cell>
          <cell r="O386">
            <v>0</v>
          </cell>
          <cell r="P386">
            <v>0</v>
          </cell>
          <cell r="Q386" t="str">
            <v>R SAMPAIO VIANA 44 ANDAR 1</v>
          </cell>
          <cell r="R386" t="str">
            <v>04.004-910</v>
          </cell>
          <cell r="S386" t="str">
            <v>SAO PAULO</v>
          </cell>
          <cell r="T386" t="str">
            <v>SP</v>
          </cell>
          <cell r="U386"/>
          <cell r="V386" t="str">
            <v>ERSP</v>
          </cell>
          <cell r="W386">
            <v>45573.25</v>
          </cell>
        </row>
        <row r="387">
          <cell r="A387" t="str">
            <v>PREVUNIAO</v>
          </cell>
          <cell r="B387" t="str">
            <v>30.715.122/0001-25</v>
          </cell>
          <cell r="C387" t="str">
            <v>NORMAL - EM FUNCIONAMENTO</v>
          </cell>
          <cell r="D387" t="str">
            <v>NORMAL</v>
          </cell>
          <cell r="E387" t="str">
            <v>LC 109</v>
          </cell>
          <cell r="F387" t="str">
            <v>Privada</v>
          </cell>
          <cell r="G387" t="str">
            <v>Privado</v>
          </cell>
          <cell r="H387" t="str">
            <v>Não</v>
          </cell>
          <cell r="I387">
            <v>182611980</v>
          </cell>
          <cell r="J387">
            <v>29605</v>
          </cell>
          <cell r="K387">
            <v>1981</v>
          </cell>
          <cell r="L387" t="str">
            <v>janeiro</v>
          </cell>
          <cell r="M387">
            <v>29605</v>
          </cell>
          <cell r="N387"/>
          <cell r="O387">
            <v>2</v>
          </cell>
          <cell r="P387">
            <v>9</v>
          </cell>
          <cell r="Q387" t="str">
            <v>AV DAS AMERICAS</v>
          </cell>
          <cell r="R387" t="str">
            <v>22.640-907</v>
          </cell>
          <cell r="S387" t="str">
            <v>RIO DE JANEIRO</v>
          </cell>
          <cell r="T387" t="str">
            <v>RJ</v>
          </cell>
          <cell r="U387" t="str">
            <v>WWW.PREVUNIAO.COM.BR</v>
          </cell>
          <cell r="V387" t="str">
            <v>ERRJ</v>
          </cell>
          <cell r="W387">
            <v>45573.25</v>
          </cell>
        </row>
        <row r="388">
          <cell r="A388" t="str">
            <v>PREVUNISUL</v>
          </cell>
          <cell r="B388" t="str">
            <v>07.719.843/0001-91</v>
          </cell>
          <cell r="C388" t="str">
            <v>NORMAL - EM FUNCIONAMENTO</v>
          </cell>
          <cell r="D388" t="str">
            <v>NORMAL</v>
          </cell>
          <cell r="E388" t="str">
            <v>LC 109</v>
          </cell>
          <cell r="F388" t="str">
            <v>Privada</v>
          </cell>
          <cell r="G388" t="str">
            <v>Privado</v>
          </cell>
          <cell r="H388" t="str">
            <v>Não</v>
          </cell>
          <cell r="I388">
            <v>4.4000000718200592E+16</v>
          </cell>
          <cell r="J388">
            <v>38534</v>
          </cell>
          <cell r="K388">
            <v>2005</v>
          </cell>
          <cell r="L388" t="str">
            <v>julho</v>
          </cell>
          <cell r="M388">
            <v>38749</v>
          </cell>
          <cell r="N388"/>
          <cell r="O388">
            <v>2</v>
          </cell>
          <cell r="P388">
            <v>3</v>
          </cell>
          <cell r="Q388" t="str">
            <v>RUA VIGÁRIO JOSÉ POGGEL</v>
          </cell>
          <cell r="R388" t="str">
            <v>88.704-240</v>
          </cell>
          <cell r="S388" t="str">
            <v>TUBARAO</v>
          </cell>
          <cell r="T388" t="str">
            <v>SC</v>
          </cell>
          <cell r="U388" t="str">
            <v>WWW.PREVUNISUL.COM.BR</v>
          </cell>
          <cell r="V388" t="str">
            <v>ERRS</v>
          </cell>
          <cell r="W388">
            <v>45573.25</v>
          </cell>
        </row>
        <row r="389">
          <cell r="A389" t="str">
            <v>PRHOSPER</v>
          </cell>
          <cell r="B389" t="str">
            <v>43.226.455/0001-32</v>
          </cell>
          <cell r="C389" t="str">
            <v>NORMAL - EM FUNCIONAMENTO</v>
          </cell>
          <cell r="D389" t="str">
            <v>NORMAL</v>
          </cell>
          <cell r="E389" t="str">
            <v>LC 109</v>
          </cell>
          <cell r="F389" t="str">
            <v>Privada</v>
          </cell>
          <cell r="G389" t="str">
            <v>Privado</v>
          </cell>
          <cell r="H389" t="str">
            <v>Não</v>
          </cell>
          <cell r="I389">
            <v>3015291978</v>
          </cell>
          <cell r="J389">
            <v>29321</v>
          </cell>
          <cell r="K389">
            <v>1980</v>
          </cell>
          <cell r="L389" t="str">
            <v>abril</v>
          </cell>
          <cell r="M389">
            <v>29342</v>
          </cell>
          <cell r="N389"/>
          <cell r="O389">
            <v>3</v>
          </cell>
          <cell r="P389">
            <v>4</v>
          </cell>
          <cell r="Q389" t="str">
            <v>AVENIDA MARIA COELHO AGUIAR, 215 BL B 1O. ANDAR</v>
          </cell>
          <cell r="R389" t="str">
            <v>05.805-000</v>
          </cell>
          <cell r="S389" t="str">
            <v>SAO PAULO</v>
          </cell>
          <cell r="T389" t="str">
            <v>SP</v>
          </cell>
          <cell r="U389" t="str">
            <v>WWW.PRHOSPER.COM.BR</v>
          </cell>
          <cell r="V389" t="str">
            <v>ERSP</v>
          </cell>
          <cell r="W389">
            <v>45573.25</v>
          </cell>
        </row>
        <row r="390">
          <cell r="A390" t="str">
            <v>PRODUBAN</v>
          </cell>
          <cell r="B390" t="str">
            <v>12.285.268/0001-04</v>
          </cell>
          <cell r="C390" t="str">
            <v>ENCERRADA - POR LIQUIDAÇÃO</v>
          </cell>
          <cell r="D390" t="str">
            <v>ENCERRADA</v>
          </cell>
          <cell r="E390" t="str">
            <v>LC 108 / LC 109</v>
          </cell>
          <cell r="F390" t="str">
            <v>Pública Estadual</v>
          </cell>
          <cell r="G390" t="str">
            <v>Público</v>
          </cell>
          <cell r="H390" t="str">
            <v>Não</v>
          </cell>
          <cell r="I390">
            <v>3018841979</v>
          </cell>
          <cell r="J390">
            <v>29223</v>
          </cell>
          <cell r="K390">
            <v>1980</v>
          </cell>
          <cell r="L390" t="str">
            <v>janeiro</v>
          </cell>
          <cell r="M390">
            <v>29223</v>
          </cell>
          <cell r="N390">
            <v>40847</v>
          </cell>
          <cell r="O390">
            <v>0</v>
          </cell>
          <cell r="P390">
            <v>0</v>
          </cell>
          <cell r="Q390" t="str">
            <v>AVENIDA DA PAZ 1388 SALA 310 E 312  - 3º ANDAR</v>
          </cell>
          <cell r="R390" t="str">
            <v>57.020-440</v>
          </cell>
          <cell r="S390" t="str">
            <v>MACEIO</v>
          </cell>
          <cell r="T390" t="str">
            <v>AL</v>
          </cell>
          <cell r="U390"/>
          <cell r="V390" t="str">
            <v>ERPE</v>
          </cell>
          <cell r="W390">
            <v>45573.25</v>
          </cell>
        </row>
        <row r="391">
          <cell r="A391" t="str">
            <v>PRO-FUTURO</v>
          </cell>
          <cell r="B391" t="str">
            <v>67.978.072/0001-89</v>
          </cell>
          <cell r="C391" t="str">
            <v>ENCERRADA - POR CANCELAMENTO</v>
          </cell>
          <cell r="D391" t="str">
            <v>ENCERRADA</v>
          </cell>
          <cell r="E391" t="str">
            <v>LC 109</v>
          </cell>
          <cell r="F391" t="str">
            <v>Privada</v>
          </cell>
          <cell r="G391" t="str">
            <v>Privado</v>
          </cell>
          <cell r="H391" t="str">
            <v>Não</v>
          </cell>
          <cell r="I391">
            <v>440000019391992</v>
          </cell>
          <cell r="J391">
            <v>34011</v>
          </cell>
          <cell r="K391">
            <v>1993</v>
          </cell>
          <cell r="L391" t="str">
            <v>fevereiro</v>
          </cell>
          <cell r="M391">
            <v>34058</v>
          </cell>
          <cell r="N391">
            <v>36927</v>
          </cell>
          <cell r="O391">
            <v>0</v>
          </cell>
          <cell r="P391">
            <v>0</v>
          </cell>
          <cell r="Q391"/>
          <cell r="R391"/>
          <cell r="S391" t="str">
            <v>SAO PAULO</v>
          </cell>
          <cell r="T391" t="str">
            <v>SP</v>
          </cell>
          <cell r="U391"/>
          <cell r="V391" t="str">
            <v>ERSP</v>
          </cell>
          <cell r="W391">
            <v>45573.25</v>
          </cell>
        </row>
        <row r="392">
          <cell r="A392" t="str">
            <v>PROMON</v>
          </cell>
          <cell r="B392" t="str">
            <v>47.415.773/0001-00</v>
          </cell>
          <cell r="C392" t="str">
            <v>NORMAL - EM FUNCIONAMENTO</v>
          </cell>
          <cell r="D392" t="str">
            <v>NORMAL</v>
          </cell>
          <cell r="E392" t="str">
            <v>LC 109</v>
          </cell>
          <cell r="F392" t="str">
            <v>Privada</v>
          </cell>
          <cell r="G392" t="str">
            <v>Privado</v>
          </cell>
          <cell r="H392" t="str">
            <v>Não</v>
          </cell>
          <cell r="I392">
            <v>3018211979</v>
          </cell>
          <cell r="J392">
            <v>29125</v>
          </cell>
          <cell r="K392">
            <v>1979</v>
          </cell>
          <cell r="L392" t="str">
            <v>setembro</v>
          </cell>
          <cell r="M392">
            <v>27761</v>
          </cell>
          <cell r="N392"/>
          <cell r="O392">
            <v>2</v>
          </cell>
          <cell r="P392">
            <v>8</v>
          </cell>
          <cell r="Q392" t="str">
            <v>AV PRESIDENTE JUSCELINO KUBITSCHEK</v>
          </cell>
          <cell r="R392" t="str">
            <v>04.543-011</v>
          </cell>
          <cell r="S392" t="str">
            <v>SAO PAULO</v>
          </cell>
          <cell r="T392" t="str">
            <v>SP</v>
          </cell>
          <cell r="U392" t="str">
            <v>WWW.FUNDACAOPROMON.COM.BR</v>
          </cell>
          <cell r="V392" t="str">
            <v>ERSP</v>
          </cell>
          <cell r="W392">
            <v>45573.25</v>
          </cell>
        </row>
        <row r="393">
          <cell r="A393" t="str">
            <v>PSS</v>
          </cell>
          <cell r="B393" t="str">
            <v>49.729.544/0001-88</v>
          </cell>
          <cell r="C393" t="str">
            <v>SEM ATIVIDADES - COM PENDÊNCIAS PARA CANCELAMENTO</v>
          </cell>
          <cell r="D393" t="str">
            <v>SEM ATIVIDADES</v>
          </cell>
          <cell r="E393" t="str">
            <v>LC 109</v>
          </cell>
          <cell r="F393" t="str">
            <v>Privada</v>
          </cell>
          <cell r="G393" t="str">
            <v>Privado</v>
          </cell>
          <cell r="H393" t="str">
            <v>Não</v>
          </cell>
          <cell r="I393">
            <v>3009121978</v>
          </cell>
          <cell r="J393">
            <v>28922</v>
          </cell>
          <cell r="K393">
            <v>1979</v>
          </cell>
          <cell r="L393" t="str">
            <v>março</v>
          </cell>
          <cell r="M393">
            <v>28433</v>
          </cell>
          <cell r="N393">
            <v>44435</v>
          </cell>
          <cell r="O393">
            <v>0</v>
          </cell>
          <cell r="P393">
            <v>0</v>
          </cell>
          <cell r="Q393" t="str">
            <v>RUA DR. RAFAEL DE BARROS 209 11º ANDAR, CONJ 112</v>
          </cell>
          <cell r="R393" t="str">
            <v>04.003-041</v>
          </cell>
          <cell r="S393" t="str">
            <v>SAO PAULO</v>
          </cell>
          <cell r="T393" t="str">
            <v>SP</v>
          </cell>
          <cell r="U393" t="str">
            <v>WWW.PSSNET.COM.BR</v>
          </cell>
          <cell r="V393" t="str">
            <v>ERSP</v>
          </cell>
          <cell r="W393">
            <v>45573.25</v>
          </cell>
        </row>
        <row r="394">
          <cell r="A394" t="str">
            <v>QUANTA</v>
          </cell>
          <cell r="B394" t="str">
            <v>07.200.006/0001-51</v>
          </cell>
          <cell r="C394" t="str">
            <v>NORMAL - EM FUNCIONAMENTO</v>
          </cell>
          <cell r="D394" t="str">
            <v>NORMAL</v>
          </cell>
          <cell r="E394" t="str">
            <v>LC 109</v>
          </cell>
          <cell r="F394" t="str">
            <v>Instituidor</v>
          </cell>
          <cell r="G394" t="str">
            <v>Instituidor</v>
          </cell>
          <cell r="H394" t="str">
            <v>Não</v>
          </cell>
          <cell r="I394">
            <v>4.4000002246200424E+16</v>
          </cell>
          <cell r="J394">
            <v>38310</v>
          </cell>
          <cell r="K394">
            <v>2004</v>
          </cell>
          <cell r="L394" t="str">
            <v>novembro</v>
          </cell>
          <cell r="M394">
            <v>38384</v>
          </cell>
          <cell r="N394"/>
          <cell r="O394">
            <v>3</v>
          </cell>
          <cell r="P394">
            <v>57</v>
          </cell>
          <cell r="Q394" t="str">
            <v>SÃO JOÃO BATISTA, 109, 6 ANDAR</v>
          </cell>
          <cell r="R394" t="str">
            <v>88.025-230</v>
          </cell>
          <cell r="S394" t="str">
            <v>FLORIANOPOLIS</v>
          </cell>
          <cell r="T394" t="str">
            <v>SC</v>
          </cell>
          <cell r="U394" t="str">
            <v>www.quanta-previdencia.com.br</v>
          </cell>
          <cell r="V394" t="str">
            <v>ERRS</v>
          </cell>
          <cell r="W394">
            <v>45573.25</v>
          </cell>
        </row>
        <row r="395">
          <cell r="A395" t="str">
            <v>RAIZPREV</v>
          </cell>
          <cell r="B395" t="str">
            <v>13.124.815/0001-24</v>
          </cell>
          <cell r="C395" t="str">
            <v>NORMAL - EM FUNCIONAMENTO</v>
          </cell>
          <cell r="D395" t="str">
            <v>NORMAL</v>
          </cell>
          <cell r="E395" t="str">
            <v>LC 109</v>
          </cell>
          <cell r="F395" t="str">
            <v>Privada</v>
          </cell>
          <cell r="G395" t="str">
            <v>Privado</v>
          </cell>
          <cell r="H395" t="str">
            <v>Não</v>
          </cell>
          <cell r="I395">
            <v>4.4011000336201008E+16</v>
          </cell>
          <cell r="J395">
            <v>40511</v>
          </cell>
          <cell r="K395">
            <v>2010</v>
          </cell>
          <cell r="L395" t="str">
            <v>novembro</v>
          </cell>
          <cell r="M395">
            <v>40634</v>
          </cell>
          <cell r="N395"/>
          <cell r="O395">
            <v>3</v>
          </cell>
          <cell r="P395">
            <v>61</v>
          </cell>
          <cell r="Q395" t="str">
            <v>AVENIDA BRIGADEIRO FARIA LIMA, Nº 4.100 ¿ 15º ANDAR</v>
          </cell>
          <cell r="R395" t="str">
            <v>04.538-132</v>
          </cell>
          <cell r="S395" t="str">
            <v>SAO PAULO</v>
          </cell>
          <cell r="T395" t="str">
            <v>SP</v>
          </cell>
          <cell r="U395" t="str">
            <v>WWW.RAIZPREV.ORG.BR</v>
          </cell>
          <cell r="V395" t="str">
            <v>ERSP</v>
          </cell>
          <cell r="W395">
            <v>45573.25</v>
          </cell>
        </row>
        <row r="396">
          <cell r="A396" t="str">
            <v>RANDONPREV</v>
          </cell>
          <cell r="B396" t="str">
            <v>00.016.905/0001-50</v>
          </cell>
          <cell r="C396" t="str">
            <v>NORMAL - EM FUNCIONAMENTO</v>
          </cell>
          <cell r="D396" t="str">
            <v>NORMAL</v>
          </cell>
          <cell r="E396" t="str">
            <v>LC 109</v>
          </cell>
          <cell r="F396" t="str">
            <v>Privada</v>
          </cell>
          <cell r="G396" t="str">
            <v>Privado</v>
          </cell>
          <cell r="H396" t="str">
            <v>Não</v>
          </cell>
          <cell r="I396">
            <v>440000034381993</v>
          </cell>
          <cell r="J396">
            <v>34449</v>
          </cell>
          <cell r="K396">
            <v>1994</v>
          </cell>
          <cell r="L396" t="str">
            <v>abril</v>
          </cell>
          <cell r="M396">
            <v>34495</v>
          </cell>
          <cell r="N396"/>
          <cell r="O396">
            <v>1</v>
          </cell>
          <cell r="P396">
            <v>36</v>
          </cell>
          <cell r="Q396" t="str">
            <v>AV. RUBEN BENTO ALVES</v>
          </cell>
          <cell r="R396" t="str">
            <v>95.052-105</v>
          </cell>
          <cell r="S396" t="str">
            <v>CAXIAS DO SUL</v>
          </cell>
          <cell r="T396" t="str">
            <v>RS</v>
          </cell>
          <cell r="U396" t="str">
            <v>WWW.RANDONPREV.COM.BR</v>
          </cell>
          <cell r="V396" t="str">
            <v>ERRS</v>
          </cell>
          <cell r="W396">
            <v>45573.25</v>
          </cell>
        </row>
        <row r="397">
          <cell r="A397" t="str">
            <v>RBS PREV</v>
          </cell>
          <cell r="B397" t="str">
            <v>01.594.327/0001-00</v>
          </cell>
          <cell r="C397" t="str">
            <v>NORMAL - EM FUNCIONAMENTO</v>
          </cell>
          <cell r="D397" t="str">
            <v>NORMAL</v>
          </cell>
          <cell r="E397" t="str">
            <v>LC 109</v>
          </cell>
          <cell r="F397" t="str">
            <v>Privada</v>
          </cell>
          <cell r="G397" t="str">
            <v>Privado</v>
          </cell>
          <cell r="H397" t="str">
            <v>Não</v>
          </cell>
          <cell r="I397">
            <v>4.4000001345199608E+16</v>
          </cell>
          <cell r="J397">
            <v>35353</v>
          </cell>
          <cell r="K397">
            <v>1996</v>
          </cell>
          <cell r="L397" t="str">
            <v>outubro</v>
          </cell>
          <cell r="M397">
            <v>35431</v>
          </cell>
          <cell r="N397"/>
          <cell r="O397">
            <v>1</v>
          </cell>
          <cell r="P397">
            <v>51</v>
          </cell>
          <cell r="Q397" t="str">
            <v>AV ERICO VERISSIMO 400</v>
          </cell>
          <cell r="R397" t="str">
            <v>90.160-180</v>
          </cell>
          <cell r="S397" t="str">
            <v>PORTO ALEGRE</v>
          </cell>
          <cell r="T397" t="str">
            <v>RS</v>
          </cell>
          <cell r="U397" t="str">
            <v>HTTP://WWW.RBSPREV.COM.BR/</v>
          </cell>
          <cell r="V397" t="str">
            <v>ERRS</v>
          </cell>
          <cell r="W397">
            <v>45573.25</v>
          </cell>
        </row>
        <row r="398">
          <cell r="A398" t="str">
            <v>REAL GRANDEZA</v>
          </cell>
          <cell r="B398" t="str">
            <v>34.269.803/0001-68</v>
          </cell>
          <cell r="C398" t="str">
            <v>NORMAL - EM FUNCIONAMENTO</v>
          </cell>
          <cell r="D398" t="str">
            <v>NORMAL</v>
          </cell>
          <cell r="E398" t="str">
            <v>LC 108 / LC 109</v>
          </cell>
          <cell r="F398" t="str">
            <v>Pública Federal</v>
          </cell>
          <cell r="G398" t="str">
            <v>Público</v>
          </cell>
          <cell r="H398" t="str">
            <v>Não</v>
          </cell>
          <cell r="I398">
            <v>3018641979</v>
          </cell>
          <cell r="J398">
            <v>29042</v>
          </cell>
          <cell r="K398">
            <v>1979</v>
          </cell>
          <cell r="L398" t="str">
            <v>julho</v>
          </cell>
          <cell r="M398">
            <v>26299</v>
          </cell>
          <cell r="N398"/>
          <cell r="O398">
            <v>5</v>
          </cell>
          <cell r="P398">
            <v>10</v>
          </cell>
          <cell r="Q398" t="str">
            <v>MENA BARRETO 143 1 AO 8 ANDS</v>
          </cell>
          <cell r="R398" t="str">
            <v>22.271-100</v>
          </cell>
          <cell r="S398" t="str">
            <v>RIO DE JANEIRO</v>
          </cell>
          <cell r="T398" t="str">
            <v>RJ</v>
          </cell>
          <cell r="U398" t="str">
            <v>WWW.FRG.COM.BR</v>
          </cell>
          <cell r="V398" t="str">
            <v>ERRJ</v>
          </cell>
          <cell r="W398">
            <v>45573.25</v>
          </cell>
        </row>
        <row r="399">
          <cell r="A399" t="str">
            <v>RECKITTPREV</v>
          </cell>
          <cell r="B399" t="str">
            <v>57.756.371/0001-15</v>
          </cell>
          <cell r="C399" t="str">
            <v>NORMAL - EM FUNCIONAMENTO</v>
          </cell>
          <cell r="D399" t="str">
            <v>NORMAL</v>
          </cell>
          <cell r="E399" t="str">
            <v>LC 109</v>
          </cell>
          <cell r="F399" t="str">
            <v>Privada</v>
          </cell>
          <cell r="G399" t="str">
            <v>Privado</v>
          </cell>
          <cell r="H399" t="str">
            <v>Não</v>
          </cell>
          <cell r="I399">
            <v>300000036181985</v>
          </cell>
          <cell r="J399">
            <v>31875</v>
          </cell>
          <cell r="K399">
            <v>1987</v>
          </cell>
          <cell r="L399" t="str">
            <v>abril</v>
          </cell>
          <cell r="M399">
            <v>31987</v>
          </cell>
          <cell r="N399"/>
          <cell r="O399">
            <v>1</v>
          </cell>
          <cell r="P399">
            <v>5</v>
          </cell>
          <cell r="Q399" t="str">
            <v>RODOVIA RAPOSO TAVARES 8015 KM 18</v>
          </cell>
          <cell r="R399" t="str">
            <v>05.577-900</v>
          </cell>
          <cell r="S399" t="str">
            <v>SAO PAULO</v>
          </cell>
          <cell r="T399" t="str">
            <v>SP</v>
          </cell>
          <cell r="U399" t="str">
            <v>WWW.RECKITTPREV.COM.BR</v>
          </cell>
          <cell r="V399" t="str">
            <v>ERSP</v>
          </cell>
          <cell r="W399">
            <v>45573.25</v>
          </cell>
        </row>
        <row r="400">
          <cell r="A400" t="str">
            <v>REFER</v>
          </cell>
          <cell r="B400" t="str">
            <v>30.277.685/0001-89</v>
          </cell>
          <cell r="C400" t="str">
            <v>NORMAL - EM FUNCIONAMENTO</v>
          </cell>
          <cell r="D400" t="str">
            <v>NORMAL</v>
          </cell>
          <cell r="E400" t="str">
            <v>LC 108 / LC 109</v>
          </cell>
          <cell r="F400" t="str">
            <v>Pública Federal</v>
          </cell>
          <cell r="G400" t="str">
            <v>Público</v>
          </cell>
          <cell r="H400" t="str">
            <v>Não</v>
          </cell>
          <cell r="I400">
            <v>3005811978</v>
          </cell>
          <cell r="J400">
            <v>28893</v>
          </cell>
          <cell r="K400">
            <v>1979</v>
          </cell>
          <cell r="L400" t="str">
            <v>fevereiro</v>
          </cell>
          <cell r="M400">
            <v>28907</v>
          </cell>
          <cell r="N400"/>
          <cell r="O400">
            <v>8</v>
          </cell>
          <cell r="P400">
            <v>10</v>
          </cell>
          <cell r="Q400" t="str">
            <v>R DA QUITANDA</v>
          </cell>
          <cell r="R400" t="str">
            <v>20.091-005</v>
          </cell>
          <cell r="S400" t="str">
            <v>RIO DE JANEIRO</v>
          </cell>
          <cell r="T400" t="str">
            <v>RJ</v>
          </cell>
          <cell r="U400" t="str">
            <v>WWW.REFER.COM.BR</v>
          </cell>
          <cell r="V400" t="str">
            <v>ERRJ</v>
          </cell>
          <cell r="W400">
            <v>45573.25</v>
          </cell>
        </row>
        <row r="401">
          <cell r="A401" t="str">
            <v>REGIUS</v>
          </cell>
          <cell r="B401" t="str">
            <v>01.225.861/0001-30</v>
          </cell>
          <cell r="C401" t="str">
            <v>NORMAL - EM FUNCIONAMENTO</v>
          </cell>
          <cell r="D401" t="str">
            <v>NORMAL</v>
          </cell>
          <cell r="E401" t="str">
            <v>LC 108 / LC 109</v>
          </cell>
          <cell r="F401" t="str">
            <v>Pública Estadual</v>
          </cell>
          <cell r="G401" t="str">
            <v>Público</v>
          </cell>
          <cell r="H401" t="str">
            <v>Não</v>
          </cell>
          <cell r="I401">
            <v>18831985</v>
          </cell>
          <cell r="J401">
            <v>31155</v>
          </cell>
          <cell r="K401">
            <v>1985</v>
          </cell>
          <cell r="L401" t="str">
            <v>abril</v>
          </cell>
          <cell r="M401">
            <v>31155</v>
          </cell>
          <cell r="N401"/>
          <cell r="O401">
            <v>7</v>
          </cell>
          <cell r="P401">
            <v>16</v>
          </cell>
          <cell r="Q401" t="str">
            <v>SGA/SUL QUADRA 902 -ED. ATHENAS-CONJUNTO B-ENTRADA C-2º ANDAR</v>
          </cell>
          <cell r="R401" t="str">
            <v>70.390-020</v>
          </cell>
          <cell r="S401" t="str">
            <v>BRASILIA</v>
          </cell>
          <cell r="T401" t="str">
            <v>DF</v>
          </cell>
          <cell r="U401" t="str">
            <v>WWW.REGIUS.ORG.BR</v>
          </cell>
          <cell r="V401" t="str">
            <v>ERDF</v>
          </cell>
          <cell r="W401">
            <v>45573.25</v>
          </cell>
        </row>
        <row r="402">
          <cell r="A402" t="str">
            <v>RENOPREV</v>
          </cell>
          <cell r="B402" t="str">
            <v>07.539.385/0001-09</v>
          </cell>
          <cell r="C402" t="str">
            <v>ENCERRADA - POR INICIATIVA DA EFPC</v>
          </cell>
          <cell r="D402" t="str">
            <v>ENCERRADA</v>
          </cell>
          <cell r="E402" t="str">
            <v>LC 109</v>
          </cell>
          <cell r="F402" t="str">
            <v>Privada</v>
          </cell>
          <cell r="G402" t="str">
            <v>Privado</v>
          </cell>
          <cell r="H402" t="str">
            <v>Não</v>
          </cell>
          <cell r="I402">
            <v>4.4000001396200512E+16</v>
          </cell>
          <cell r="J402">
            <v>38531</v>
          </cell>
          <cell r="K402">
            <v>2005</v>
          </cell>
          <cell r="L402" t="str">
            <v>junho</v>
          </cell>
          <cell r="M402">
            <v>38626</v>
          </cell>
          <cell r="N402">
            <v>41442</v>
          </cell>
          <cell r="O402">
            <v>0</v>
          </cell>
          <cell r="P402">
            <v>0</v>
          </cell>
          <cell r="Q402" t="str">
            <v>AV RENAULT 1300 PARTE</v>
          </cell>
          <cell r="R402" t="str">
            <v>83.070-900</v>
          </cell>
          <cell r="S402" t="str">
            <v>SAO JOSE DOS PINHAIS</v>
          </cell>
          <cell r="T402" t="str">
            <v>PR</v>
          </cell>
          <cell r="U402"/>
          <cell r="V402" t="str">
            <v>ERRS</v>
          </cell>
          <cell r="W402">
            <v>45573.25</v>
          </cell>
        </row>
        <row r="403">
          <cell r="A403" t="str">
            <v>RESAPREV</v>
          </cell>
          <cell r="B403" t="str">
            <v>58.399.197/0001-63</v>
          </cell>
          <cell r="C403" t="str">
            <v>ENCERRADA - POR INICIATIVA DA EFPC</v>
          </cell>
          <cell r="D403" t="str">
            <v>ENCERRADA</v>
          </cell>
          <cell r="E403" t="str">
            <v>LC 109</v>
          </cell>
          <cell r="F403" t="str">
            <v>Privada</v>
          </cell>
          <cell r="G403" t="str">
            <v>Privado</v>
          </cell>
          <cell r="H403" t="str">
            <v>Não</v>
          </cell>
          <cell r="I403">
            <v>3702198600</v>
          </cell>
          <cell r="J403">
            <v>32098</v>
          </cell>
          <cell r="K403">
            <v>1987</v>
          </cell>
          <cell r="L403" t="str">
            <v>novembro</v>
          </cell>
          <cell r="M403">
            <v>32108</v>
          </cell>
          <cell r="N403">
            <v>41038</v>
          </cell>
          <cell r="O403">
            <v>0</v>
          </cell>
          <cell r="P403">
            <v>0</v>
          </cell>
          <cell r="Q403" t="str">
            <v>AVENIDA AMAZONAS, 1.100 PARTE</v>
          </cell>
          <cell r="R403" t="str">
            <v>08.744-340</v>
          </cell>
          <cell r="S403" t="str">
            <v>MOGI DAS CRUZES</v>
          </cell>
          <cell r="T403" t="str">
            <v>SP</v>
          </cell>
          <cell r="U403"/>
          <cell r="V403" t="str">
            <v>ERSP</v>
          </cell>
          <cell r="W403">
            <v>45573.25</v>
          </cell>
        </row>
        <row r="404">
          <cell r="A404" t="str">
            <v>RIBEIRAO PREV</v>
          </cell>
          <cell r="B404" t="str">
            <v>01.277.921/0001-69</v>
          </cell>
          <cell r="C404" t="str">
            <v>ENCERRADA - POR CANCELAMENTO</v>
          </cell>
          <cell r="D404" t="str">
            <v>ENCERRADA</v>
          </cell>
          <cell r="E404" t="str">
            <v>LC 109</v>
          </cell>
          <cell r="F404" t="str">
            <v>Privada</v>
          </cell>
          <cell r="G404" t="str">
            <v>Privado</v>
          </cell>
          <cell r="H404" t="str">
            <v>Não</v>
          </cell>
          <cell r="I404">
            <v>4.4000002410199688E+16</v>
          </cell>
          <cell r="J404">
            <v>35165</v>
          </cell>
          <cell r="K404">
            <v>1996</v>
          </cell>
          <cell r="L404" t="str">
            <v>abril</v>
          </cell>
          <cell r="M404">
            <v>35270</v>
          </cell>
          <cell r="N404">
            <v>37132</v>
          </cell>
          <cell r="O404">
            <v>0</v>
          </cell>
          <cell r="P404">
            <v>0</v>
          </cell>
          <cell r="Q404"/>
          <cell r="R404"/>
          <cell r="S404" t="str">
            <v>RIBEIRAO PRETO</v>
          </cell>
          <cell r="T404" t="str">
            <v>SP</v>
          </cell>
          <cell r="U404"/>
          <cell r="V404" t="str">
            <v>ERSP</v>
          </cell>
          <cell r="W404">
            <v>45573.25</v>
          </cell>
        </row>
        <row r="405">
          <cell r="A405" t="str">
            <v>RIGEPREV</v>
          </cell>
          <cell r="B405" t="str">
            <v>45.989.050/0001-81</v>
          </cell>
          <cell r="C405" t="str">
            <v>ENCERRADA - POR CANCELAMENTO</v>
          </cell>
          <cell r="D405" t="str">
            <v>ENCERRADA</v>
          </cell>
          <cell r="E405" t="str">
            <v>LC 109</v>
          </cell>
          <cell r="F405" t="str">
            <v>Privada</v>
          </cell>
          <cell r="G405" t="str">
            <v>Privado</v>
          </cell>
          <cell r="H405" t="str">
            <v>Não</v>
          </cell>
          <cell r="I405">
            <v>4.400000517119956E+16</v>
          </cell>
          <cell r="J405">
            <v>35055</v>
          </cell>
          <cell r="K405">
            <v>1995</v>
          </cell>
          <cell r="L405" t="str">
            <v>dezembro</v>
          </cell>
          <cell r="M405"/>
          <cell r="N405">
            <v>35500</v>
          </cell>
          <cell r="O405">
            <v>0</v>
          </cell>
          <cell r="P405">
            <v>0</v>
          </cell>
          <cell r="Q405"/>
          <cell r="R405"/>
          <cell r="S405" t="str">
            <v>CAMPINAS</v>
          </cell>
          <cell r="T405" t="str">
            <v>SP</v>
          </cell>
          <cell r="U405"/>
          <cell r="V405" t="str">
            <v>ERSP</v>
          </cell>
          <cell r="W405">
            <v>45573.25</v>
          </cell>
        </row>
        <row r="406">
          <cell r="A406" t="str">
            <v>RJPREV</v>
          </cell>
          <cell r="B406" t="str">
            <v>17.713.878/0001-77</v>
          </cell>
          <cell r="C406" t="str">
            <v>NORMAL - EM FUNCIONAMENTO</v>
          </cell>
          <cell r="D406" t="str">
            <v>NORMAL</v>
          </cell>
          <cell r="E406" t="str">
            <v>LC 108 / LC 109</v>
          </cell>
          <cell r="F406" t="str">
            <v>Pública Municipal</v>
          </cell>
          <cell r="G406" t="str">
            <v>Público</v>
          </cell>
          <cell r="H406" t="str">
            <v>Não</v>
          </cell>
          <cell r="I406">
            <v>4.4011000434201208E+16</v>
          </cell>
          <cell r="J406">
            <v>41213</v>
          </cell>
          <cell r="K406">
            <v>2012</v>
          </cell>
          <cell r="L406" t="str">
            <v>outubro</v>
          </cell>
          <cell r="M406">
            <v>41521</v>
          </cell>
          <cell r="N406"/>
          <cell r="O406">
            <v>2</v>
          </cell>
          <cell r="P406">
            <v>33</v>
          </cell>
          <cell r="Q406" t="str">
            <v>AV. PRESIDENTE VARGAS ,</v>
          </cell>
          <cell r="R406" t="str">
            <v>20.071-001</v>
          </cell>
          <cell r="S406" t="str">
            <v>RIO DE JANEIRO</v>
          </cell>
          <cell r="T406" t="str">
            <v>RJ</v>
          </cell>
          <cell r="U406" t="str">
            <v>WWW.RJPREV.RJ.GOV.BR</v>
          </cell>
          <cell r="V406" t="str">
            <v>ERRJ</v>
          </cell>
          <cell r="W406">
            <v>45573.25</v>
          </cell>
        </row>
        <row r="407">
          <cell r="A407" t="str">
            <v>ROCHEPREV</v>
          </cell>
          <cell r="B407" t="str">
            <v>01.048.433/0001-80</v>
          </cell>
          <cell r="C407" t="str">
            <v>NORMAL - EM FUNCIONAMENTO</v>
          </cell>
          <cell r="D407" t="str">
            <v>NORMAL</v>
          </cell>
          <cell r="E407" t="str">
            <v>LC 109</v>
          </cell>
          <cell r="F407" t="str">
            <v>Privada</v>
          </cell>
          <cell r="G407" t="str">
            <v>Privado</v>
          </cell>
          <cell r="H407" t="str">
            <v>Não</v>
          </cell>
          <cell r="I407">
            <v>4.4000004783199584E+16</v>
          </cell>
          <cell r="J407">
            <v>35047</v>
          </cell>
          <cell r="K407">
            <v>1995</v>
          </cell>
          <cell r="L407" t="str">
            <v>dezembro</v>
          </cell>
          <cell r="M407">
            <v>35187</v>
          </cell>
          <cell r="N407"/>
          <cell r="O407">
            <v>1</v>
          </cell>
          <cell r="P407">
            <v>3</v>
          </cell>
          <cell r="Q407" t="str">
            <v>RUA DOUTOR RUBENS GOMES BUENO,</v>
          </cell>
          <cell r="R407" t="str">
            <v>04.730-903</v>
          </cell>
          <cell r="S407" t="str">
            <v>SAO PAULO</v>
          </cell>
          <cell r="T407" t="str">
            <v>SP</v>
          </cell>
          <cell r="U407" t="str">
            <v>WWW.PORTALPREV.COM.BR/ROCHEPREV/ROCHEPREV</v>
          </cell>
          <cell r="V407" t="str">
            <v>ERSP</v>
          </cell>
          <cell r="W407">
            <v>45573.25</v>
          </cell>
        </row>
        <row r="408">
          <cell r="A408" t="str">
            <v>RS-PREV</v>
          </cell>
          <cell r="B408" t="str">
            <v>24.846.794/0001-77</v>
          </cell>
          <cell r="C408" t="str">
            <v>NORMAL - EM FUNCIONAMENTO</v>
          </cell>
          <cell r="D408" t="str">
            <v>NORMAL</v>
          </cell>
          <cell r="E408" t="str">
            <v>LC 108 / LC 109</v>
          </cell>
          <cell r="F408" t="str">
            <v>Pública Municipal</v>
          </cell>
          <cell r="G408" t="str">
            <v>Público</v>
          </cell>
          <cell r="H408" t="str">
            <v>Não</v>
          </cell>
          <cell r="I408">
            <v>4.4011000022201688E+16</v>
          </cell>
          <cell r="J408">
            <v>42451</v>
          </cell>
          <cell r="K408">
            <v>2016</v>
          </cell>
          <cell r="L408" t="str">
            <v>março</v>
          </cell>
          <cell r="M408">
            <v>42486</v>
          </cell>
          <cell r="N408"/>
          <cell r="O408">
            <v>2</v>
          </cell>
          <cell r="P408">
            <v>27</v>
          </cell>
          <cell r="Q408" t="str">
            <v>RUA WASHINGTON LUIZ 820/1001</v>
          </cell>
          <cell r="R408" t="str">
            <v>90.010-460</v>
          </cell>
          <cell r="S408" t="str">
            <v>PORTO ALEGRE</v>
          </cell>
          <cell r="T408" t="str">
            <v>RS</v>
          </cell>
          <cell r="U408" t="str">
            <v>WWW.RSPREV.COM.BR</v>
          </cell>
          <cell r="V408" t="str">
            <v>ERRS</v>
          </cell>
          <cell r="W408">
            <v>45573.25</v>
          </cell>
        </row>
        <row r="409">
          <cell r="A409" t="str">
            <v>RUMOS</v>
          </cell>
          <cell r="B409" t="str">
            <v>51.245.355/0001-81</v>
          </cell>
          <cell r="C409" t="str">
            <v>NORMAL - EM FUNCIONAMENTO</v>
          </cell>
          <cell r="D409" t="str">
            <v>NORMAL</v>
          </cell>
          <cell r="E409" t="str">
            <v>LC 109</v>
          </cell>
          <cell r="F409" t="str">
            <v>Privada</v>
          </cell>
          <cell r="G409" t="str">
            <v>Privado</v>
          </cell>
          <cell r="H409" t="str">
            <v>Não</v>
          </cell>
          <cell r="I409">
            <v>300000016691984</v>
          </cell>
          <cell r="J409">
            <v>31112</v>
          </cell>
          <cell r="K409">
            <v>1985</v>
          </cell>
          <cell r="L409" t="str">
            <v>março</v>
          </cell>
          <cell r="M409">
            <v>31048</v>
          </cell>
          <cell r="N409"/>
          <cell r="O409">
            <v>2</v>
          </cell>
          <cell r="P409">
            <v>13</v>
          </cell>
          <cell r="Q409" t="str">
            <v>AV. MARCOS PENTEADO DE ULHOA RODRIGUES</v>
          </cell>
          <cell r="R409" t="str">
            <v>06.460-040</v>
          </cell>
          <cell r="S409" t="str">
            <v>BARUERI</v>
          </cell>
          <cell r="T409" t="str">
            <v>SP</v>
          </cell>
          <cell r="U409" t="str">
            <v>WWW.RUMOSPREVIDENCIA.COM.BR</v>
          </cell>
          <cell r="V409" t="str">
            <v>ERSP</v>
          </cell>
          <cell r="W409">
            <v>45573.25</v>
          </cell>
        </row>
        <row r="410">
          <cell r="A410" t="str">
            <v>SABESPREV</v>
          </cell>
          <cell r="B410" t="str">
            <v>65.471.914/0001-86</v>
          </cell>
          <cell r="C410" t="str">
            <v>NORMAL - EM FUNCIONAMENTO</v>
          </cell>
          <cell r="D410" t="str">
            <v>NORMAL</v>
          </cell>
          <cell r="E410" t="str">
            <v>LC 108 / LC 109</v>
          </cell>
          <cell r="F410" t="str">
            <v>Pública Estadual</v>
          </cell>
          <cell r="G410" t="str">
            <v>Público</v>
          </cell>
          <cell r="H410" t="str">
            <v>Não</v>
          </cell>
          <cell r="I410">
            <v>183091980</v>
          </cell>
          <cell r="J410">
            <v>33094</v>
          </cell>
          <cell r="K410">
            <v>1990</v>
          </cell>
          <cell r="L410" t="str">
            <v>agosto</v>
          </cell>
          <cell r="M410">
            <v>33297</v>
          </cell>
          <cell r="N410"/>
          <cell r="O410">
            <v>5</v>
          </cell>
          <cell r="P410">
            <v>3</v>
          </cell>
          <cell r="Q410" t="str">
            <v>SANTOS 1827 14 ANDAR CONJ 142</v>
          </cell>
          <cell r="R410" t="str">
            <v>01.419-909</v>
          </cell>
          <cell r="S410" t="str">
            <v>SAO PAULO</v>
          </cell>
          <cell r="T410" t="str">
            <v>SP</v>
          </cell>
          <cell r="U410" t="str">
            <v>WWW.SABESPREV.COM.BR</v>
          </cell>
          <cell r="V410" t="str">
            <v>ERSP</v>
          </cell>
          <cell r="W410">
            <v>45573.25</v>
          </cell>
        </row>
        <row r="411">
          <cell r="A411" t="str">
            <v>SANEPREVI</v>
          </cell>
          <cell r="B411" t="str">
            <v>86.708.203/0001-52</v>
          </cell>
          <cell r="C411" t="str">
            <v>ENCERRADA - POR CANCELAMENTO</v>
          </cell>
          <cell r="D411" t="str">
            <v>ENCERRADA</v>
          </cell>
          <cell r="E411" t="str">
            <v>LC 108 / LC 109</v>
          </cell>
          <cell r="F411" t="str">
            <v>Pública Estadual</v>
          </cell>
          <cell r="G411" t="str">
            <v>Público</v>
          </cell>
          <cell r="H411" t="str">
            <v>Não</v>
          </cell>
          <cell r="I411">
            <v>440000032821993</v>
          </cell>
          <cell r="J411">
            <v>34305</v>
          </cell>
          <cell r="K411">
            <v>1993</v>
          </cell>
          <cell r="L411" t="str">
            <v>dezembro</v>
          </cell>
          <cell r="M411">
            <v>34306</v>
          </cell>
          <cell r="N411">
            <v>38163</v>
          </cell>
          <cell r="O411">
            <v>0</v>
          </cell>
          <cell r="P411">
            <v>0</v>
          </cell>
          <cell r="Q411"/>
          <cell r="R411"/>
          <cell r="S411" t="str">
            <v>CUIABA</v>
          </cell>
          <cell r="T411" t="str">
            <v>MT</v>
          </cell>
          <cell r="U411"/>
          <cell r="V411" t="str">
            <v>ERMG</v>
          </cell>
          <cell r="W411">
            <v>45573.25</v>
          </cell>
        </row>
        <row r="412">
          <cell r="A412" t="str">
            <v>SANPREV</v>
          </cell>
          <cell r="B412" t="str">
            <v>60.741.360/0001-76</v>
          </cell>
          <cell r="C412" t="str">
            <v>ENCERRADA - POR INICIATIVA DA EFPC</v>
          </cell>
          <cell r="D412" t="str">
            <v>ENCERRADA</v>
          </cell>
          <cell r="E412" t="str">
            <v>LC 109</v>
          </cell>
          <cell r="F412" t="str">
            <v>Privada</v>
          </cell>
          <cell r="G412" t="str">
            <v>Privado</v>
          </cell>
          <cell r="H412" t="str">
            <v>Não</v>
          </cell>
          <cell r="I412">
            <v>3018741979</v>
          </cell>
          <cell r="J412">
            <v>29125</v>
          </cell>
          <cell r="K412">
            <v>1979</v>
          </cell>
          <cell r="L412" t="str">
            <v>setembro</v>
          </cell>
          <cell r="M412">
            <v>29125</v>
          </cell>
          <cell r="N412">
            <v>43236</v>
          </cell>
          <cell r="O412">
            <v>0</v>
          </cell>
          <cell r="P412">
            <v>0</v>
          </cell>
          <cell r="Q412" t="str">
            <v>RUA AMADOR BUENO, 474</v>
          </cell>
          <cell r="R412" t="str">
            <v>04.752-901</v>
          </cell>
          <cell r="S412" t="str">
            <v>SAO PAULO</v>
          </cell>
          <cell r="T412" t="str">
            <v>SP</v>
          </cell>
          <cell r="U412" t="str">
            <v>WWW.SANPREV.COM.BR</v>
          </cell>
          <cell r="V412" t="str">
            <v>ERSP</v>
          </cell>
          <cell r="W412">
            <v>45573.25</v>
          </cell>
        </row>
        <row r="413">
          <cell r="A413" t="str">
            <v>SANTANDER BANES</v>
          </cell>
          <cell r="B413" t="str">
            <v>08.431.002/0001-47</v>
          </cell>
          <cell r="C413" t="str">
            <v>ENCERRADA - POR INICIATIVA DA EFPC</v>
          </cell>
          <cell r="D413" t="str">
            <v>ENCERRADA</v>
          </cell>
          <cell r="E413" t="str">
            <v>LC 109</v>
          </cell>
          <cell r="F413" t="str">
            <v>Privada</v>
          </cell>
          <cell r="G413" t="str">
            <v>Privado</v>
          </cell>
          <cell r="H413" t="str">
            <v>Não</v>
          </cell>
          <cell r="I413">
            <v>4.4000001363200632E+16</v>
          </cell>
          <cell r="J413">
            <v>38855</v>
          </cell>
          <cell r="K413">
            <v>2006</v>
          </cell>
          <cell r="L413" t="str">
            <v>maio</v>
          </cell>
          <cell r="M413">
            <v>39449</v>
          </cell>
          <cell r="N413">
            <v>42192</v>
          </cell>
          <cell r="O413">
            <v>0</v>
          </cell>
          <cell r="P413">
            <v>0</v>
          </cell>
          <cell r="Q413" t="str">
            <v>AV. JUSCELINO KUBITSCHEK, Nº 2235 ¿ 26º ANDAR ¿ ESTAÇÃO 145</v>
          </cell>
          <cell r="R413" t="str">
            <v>04.543-011</v>
          </cell>
          <cell r="S413" t="str">
            <v>SAO PAULO</v>
          </cell>
          <cell r="T413" t="str">
            <v>SP</v>
          </cell>
          <cell r="U413"/>
          <cell r="V413" t="str">
            <v>ERSP</v>
          </cell>
          <cell r="W413">
            <v>45573.25</v>
          </cell>
        </row>
        <row r="414">
          <cell r="A414" t="str">
            <v>SANTANDERPREVI</v>
          </cell>
          <cell r="B414" t="str">
            <v>68.687.185/0001-98</v>
          </cell>
          <cell r="C414" t="str">
            <v>NORMAL - EM FUNCIONAMENTO</v>
          </cell>
          <cell r="D414" t="str">
            <v>NORMAL</v>
          </cell>
          <cell r="E414" t="str">
            <v>LC 109</v>
          </cell>
          <cell r="F414" t="str">
            <v>Privada</v>
          </cell>
          <cell r="G414" t="str">
            <v>Privado</v>
          </cell>
          <cell r="H414" t="str">
            <v>Não</v>
          </cell>
          <cell r="I414">
            <v>240000002431992</v>
          </cell>
          <cell r="J414">
            <v>33877</v>
          </cell>
          <cell r="K414">
            <v>1992</v>
          </cell>
          <cell r="L414" t="str">
            <v>setembro</v>
          </cell>
          <cell r="M414">
            <v>33906</v>
          </cell>
          <cell r="N414"/>
          <cell r="O414">
            <v>1</v>
          </cell>
          <cell r="P414">
            <v>18</v>
          </cell>
          <cell r="Q414" t="str">
            <v>AV. PRESIDENTE JUSCELINO KUBITSCHEK, 2041/2235 - 12º ANDAR</v>
          </cell>
          <cell r="R414" t="str">
            <v>04.543-011</v>
          </cell>
          <cell r="S414" t="str">
            <v>SAO PAULO</v>
          </cell>
          <cell r="T414" t="str">
            <v>SP</v>
          </cell>
          <cell r="U414" t="str">
            <v>WWW.SANTANDERPREVI.COM.BR</v>
          </cell>
          <cell r="V414" t="str">
            <v>ERSP</v>
          </cell>
          <cell r="W414">
            <v>45573.25</v>
          </cell>
        </row>
        <row r="415">
          <cell r="A415" t="str">
            <v>SAO BERNARDO</v>
          </cell>
          <cell r="B415" t="str">
            <v>43.763.127/0001-75</v>
          </cell>
          <cell r="C415" t="str">
            <v>NORMAL - EM FUNCIONAMENTO</v>
          </cell>
          <cell r="D415" t="str">
            <v>NORMAL</v>
          </cell>
          <cell r="E415" t="str">
            <v>LC 109</v>
          </cell>
          <cell r="F415" t="str">
            <v>Privada</v>
          </cell>
          <cell r="G415" t="str">
            <v>Privado</v>
          </cell>
          <cell r="H415" t="str">
            <v>Não</v>
          </cell>
          <cell r="I415">
            <v>139101980</v>
          </cell>
          <cell r="J415">
            <v>29349</v>
          </cell>
          <cell r="K415">
            <v>1980</v>
          </cell>
          <cell r="L415" t="str">
            <v>maio</v>
          </cell>
          <cell r="M415">
            <v>29305</v>
          </cell>
          <cell r="N415"/>
          <cell r="O415">
            <v>1</v>
          </cell>
          <cell r="P415">
            <v>15</v>
          </cell>
          <cell r="Q415" t="str">
            <v>AV. FRANCISCO MATARAZZO</v>
          </cell>
          <cell r="R415" t="str">
            <v>05.001-903</v>
          </cell>
          <cell r="S415" t="str">
            <v>SAO PAULO</v>
          </cell>
          <cell r="T415" t="str">
            <v>SP</v>
          </cell>
          <cell r="U415" t="str">
            <v>WWW.SAOBERNARDO.ORG.BR</v>
          </cell>
          <cell r="V415" t="str">
            <v>ERSP</v>
          </cell>
          <cell r="W415">
            <v>45573.25</v>
          </cell>
        </row>
        <row r="416">
          <cell r="A416" t="str">
            <v>SAO FRANCISCO</v>
          </cell>
          <cell r="B416" t="str">
            <v>01.635.671/0001-91</v>
          </cell>
          <cell r="C416" t="str">
            <v>NORMAL - EM FUNCIONAMENTO</v>
          </cell>
          <cell r="D416" t="str">
            <v>NORMAL</v>
          </cell>
          <cell r="E416" t="str">
            <v>LC 108 / LC 109</v>
          </cell>
          <cell r="F416" t="str">
            <v>Pública Federal</v>
          </cell>
          <cell r="G416" t="str">
            <v>Público</v>
          </cell>
          <cell r="H416" t="str">
            <v>Não</v>
          </cell>
          <cell r="I416">
            <v>194671981</v>
          </cell>
          <cell r="J416">
            <v>29734</v>
          </cell>
          <cell r="K416">
            <v>1981</v>
          </cell>
          <cell r="L416" t="str">
            <v>maio</v>
          </cell>
          <cell r="M416">
            <v>31472</v>
          </cell>
          <cell r="N416"/>
          <cell r="O416">
            <v>3</v>
          </cell>
          <cell r="P416">
            <v>2</v>
          </cell>
          <cell r="Q416" t="str">
            <v>SBN  QUADRA 02 BLOCO H, EDIFICIO CENTRAL BRASILIA,  8º ANDAR</v>
          </cell>
          <cell r="R416" t="str">
            <v>70.040-904</v>
          </cell>
          <cell r="S416" t="str">
            <v>BRASILIA</v>
          </cell>
          <cell r="T416" t="str">
            <v>DF</v>
          </cell>
          <cell r="U416" t="str">
            <v>www.franweb.com.br</v>
          </cell>
          <cell r="V416" t="str">
            <v>ERDF</v>
          </cell>
          <cell r="W416">
            <v>45573.25</v>
          </cell>
        </row>
        <row r="417">
          <cell r="A417" t="str">
            <v>SAO RAFAEL</v>
          </cell>
          <cell r="B417" t="str">
            <v>29.213.238/0001-87</v>
          </cell>
          <cell r="C417" t="str">
            <v>NORMAL - EM FUNCIONAMENTO</v>
          </cell>
          <cell r="D417" t="str">
            <v>NORMAL</v>
          </cell>
          <cell r="E417" t="str">
            <v>LC 109</v>
          </cell>
          <cell r="F417" t="str">
            <v>Privada</v>
          </cell>
          <cell r="G417" t="str">
            <v>Privado</v>
          </cell>
          <cell r="H417" t="str">
            <v>Não</v>
          </cell>
          <cell r="I417">
            <v>300000008551984</v>
          </cell>
          <cell r="J417">
            <v>30994</v>
          </cell>
          <cell r="K417">
            <v>1984</v>
          </cell>
          <cell r="L417" t="str">
            <v>novembro</v>
          </cell>
          <cell r="M417">
            <v>32203</v>
          </cell>
          <cell r="N417"/>
          <cell r="O417">
            <v>1</v>
          </cell>
          <cell r="P417">
            <v>2</v>
          </cell>
          <cell r="Q417" t="str">
            <v>RUA VOLUNTÁRIOS DA PÁTRIA</v>
          </cell>
          <cell r="R417" t="str">
            <v>22.270-000</v>
          </cell>
          <cell r="S417" t="str">
            <v>RIO DE JANEIRO</v>
          </cell>
          <cell r="T417" t="str">
            <v>RJ</v>
          </cell>
          <cell r="U417" t="str">
            <v>WWW.SAORAFAELPREVIDENCIA.COM.BR</v>
          </cell>
          <cell r="V417" t="str">
            <v>ERRJ</v>
          </cell>
          <cell r="W417">
            <v>45573.25</v>
          </cell>
        </row>
        <row r="418">
          <cell r="A418" t="str">
            <v>SARAH PREVIDÊNCIA</v>
          </cell>
          <cell r="B418" t="str">
            <v>45.395.628/0001-71</v>
          </cell>
          <cell r="C418" t="str">
            <v>NORMAL - EM FUNCIONAMENTO</v>
          </cell>
          <cell r="D418" t="str">
            <v>NORMAL</v>
          </cell>
          <cell r="E418" t="str">
            <v>LC 109</v>
          </cell>
          <cell r="F418" t="str">
            <v>Privada</v>
          </cell>
          <cell r="G418" t="str">
            <v>Privado</v>
          </cell>
          <cell r="H418" t="str">
            <v>Não</v>
          </cell>
          <cell r="I418">
            <v>4.4011006713202168E+16</v>
          </cell>
          <cell r="J418">
            <v>44575</v>
          </cell>
          <cell r="K418">
            <v>2022</v>
          </cell>
          <cell r="L418" t="str">
            <v>janeiro</v>
          </cell>
          <cell r="M418">
            <v>44586</v>
          </cell>
          <cell r="N418"/>
          <cell r="O418">
            <v>1</v>
          </cell>
          <cell r="P418">
            <v>2</v>
          </cell>
          <cell r="Q418" t="str">
            <v>SMHS QUADRA 101 BLOCO B</v>
          </cell>
          <cell r="R418" t="str">
            <v>70.335-901</v>
          </cell>
          <cell r="S418" t="str">
            <v>BRASILIA</v>
          </cell>
          <cell r="T418" t="str">
            <v>DF</v>
          </cell>
          <cell r="U418"/>
          <cell r="V418" t="str">
            <v>ERDF</v>
          </cell>
          <cell r="W418">
            <v>45573.25</v>
          </cell>
        </row>
        <row r="419">
          <cell r="A419" t="str">
            <v>SARAHPREV</v>
          </cell>
          <cell r="B419" t="str">
            <v>01.600.217/0001-03</v>
          </cell>
          <cell r="C419" t="str">
            <v>ENCERRADA - POR INICIATIVA DA EFPC</v>
          </cell>
          <cell r="D419" t="str">
            <v>ENCERRADA</v>
          </cell>
          <cell r="E419" t="str">
            <v>LC 109</v>
          </cell>
          <cell r="F419" t="str">
            <v>Privada</v>
          </cell>
          <cell r="G419" t="str">
            <v>Privado</v>
          </cell>
          <cell r="H419" t="str">
            <v>Não</v>
          </cell>
          <cell r="I419">
            <v>4.4000009605199696E+16</v>
          </cell>
          <cell r="J419">
            <v>35391</v>
          </cell>
          <cell r="K419">
            <v>1996</v>
          </cell>
          <cell r="L419" t="str">
            <v>novembro</v>
          </cell>
          <cell r="M419">
            <v>35422</v>
          </cell>
          <cell r="N419">
            <v>43005</v>
          </cell>
          <cell r="O419">
            <v>0</v>
          </cell>
          <cell r="P419">
            <v>0</v>
          </cell>
          <cell r="Q419" t="str">
            <v>SMH SUL QUADRA 101 BLOCO B 45 3 ANDAR SL 307</v>
          </cell>
          <cell r="R419" t="str">
            <v>70.334-900</v>
          </cell>
          <cell r="S419" t="str">
            <v>BRASILIA</v>
          </cell>
          <cell r="T419" t="str">
            <v>DF</v>
          </cell>
          <cell r="U419" t="str">
            <v>WWW.SARAHPREV.ORG.BR</v>
          </cell>
          <cell r="V419" t="str">
            <v>ERDF</v>
          </cell>
          <cell r="W419">
            <v>45573.25</v>
          </cell>
        </row>
        <row r="420">
          <cell r="A420" t="str">
            <v>SBOTPREV</v>
          </cell>
          <cell r="B420" t="str">
            <v>11.401.654/0001-43</v>
          </cell>
          <cell r="C420" t="str">
            <v>NORMAL - EM FUNCIONAMENTO</v>
          </cell>
          <cell r="D420" t="str">
            <v>NORMAL</v>
          </cell>
          <cell r="E420" t="str">
            <v>LC 109</v>
          </cell>
          <cell r="F420" t="str">
            <v>Instituidor</v>
          </cell>
          <cell r="G420" t="str">
            <v>Instituidor</v>
          </cell>
          <cell r="H420" t="str">
            <v>Não</v>
          </cell>
          <cell r="I420">
            <v>4.4011002636202256E+16</v>
          </cell>
          <cell r="J420">
            <v>40095</v>
          </cell>
          <cell r="K420">
            <v>2009</v>
          </cell>
          <cell r="L420" t="str">
            <v>outubro</v>
          </cell>
          <cell r="M420">
            <v>40210</v>
          </cell>
          <cell r="N420"/>
          <cell r="O420">
            <v>1</v>
          </cell>
          <cell r="P420">
            <v>1</v>
          </cell>
          <cell r="Q420" t="str">
            <v>ALAMEDA LORENA, 427 ¿ 14º ANDAR</v>
          </cell>
          <cell r="R420" t="str">
            <v>01.424-000</v>
          </cell>
          <cell r="S420" t="str">
            <v>SAO PAULO</v>
          </cell>
          <cell r="T420" t="str">
            <v>SP</v>
          </cell>
          <cell r="U420" t="str">
            <v>WWW.SBOTPREV.ORG.BR</v>
          </cell>
          <cell r="V420" t="str">
            <v>ERSP</v>
          </cell>
          <cell r="W420">
            <v>45573.25</v>
          </cell>
        </row>
        <row r="421">
          <cell r="A421" t="str">
            <v>SBPREV</v>
          </cell>
          <cell r="B421" t="str">
            <v>00.000.000/0000-00</v>
          </cell>
          <cell r="C421" t="str">
            <v>ENCERRADA - DE OFÍCIO</v>
          </cell>
          <cell r="D421" t="str">
            <v>ENCERRADA</v>
          </cell>
          <cell r="E421" t="str">
            <v>LC 109</v>
          </cell>
          <cell r="F421" t="str">
            <v>Instituidor</v>
          </cell>
          <cell r="G421" t="str">
            <v>Instituidor</v>
          </cell>
          <cell r="H421" t="str">
            <v>Não</v>
          </cell>
          <cell r="I421">
            <v>4.4000004172200712E+16</v>
          </cell>
          <cell r="J421">
            <v>39769</v>
          </cell>
          <cell r="K421">
            <v>2008</v>
          </cell>
          <cell r="L421" t="str">
            <v>novembro</v>
          </cell>
          <cell r="M421"/>
          <cell r="N421">
            <v>40108</v>
          </cell>
          <cell r="O421">
            <v>0</v>
          </cell>
          <cell r="P421">
            <v>0</v>
          </cell>
          <cell r="Q421" t="str">
            <v>AV. CNB 12 LOTE 11/12</v>
          </cell>
          <cell r="R421" t="str">
            <v>72.115-944</v>
          </cell>
          <cell r="S421" t="str">
            <v>NÃO INFORMADO</v>
          </cell>
          <cell r="T421" t="str">
            <v>DF</v>
          </cell>
          <cell r="U421"/>
          <cell r="V421" t="str">
            <v>ERDF</v>
          </cell>
          <cell r="W421">
            <v>45573.25</v>
          </cell>
        </row>
        <row r="422">
          <cell r="A422" t="str">
            <v>SCHNEIDER</v>
          </cell>
          <cell r="B422" t="str">
            <v>64.035.595/0001-01</v>
          </cell>
          <cell r="C422" t="str">
            <v>ENCERRADA - POR INICIATIVA DA EFPC</v>
          </cell>
          <cell r="D422" t="str">
            <v>ENCERRADA</v>
          </cell>
          <cell r="E422" t="str">
            <v>LC 109</v>
          </cell>
          <cell r="F422" t="str">
            <v>Privada</v>
          </cell>
          <cell r="G422" t="str">
            <v>Privado</v>
          </cell>
          <cell r="H422" t="str">
            <v>Não</v>
          </cell>
          <cell r="I422">
            <v>2400000764490</v>
          </cell>
          <cell r="J422">
            <v>33168</v>
          </cell>
          <cell r="K422">
            <v>1990</v>
          </cell>
          <cell r="L422" t="str">
            <v>outubro</v>
          </cell>
          <cell r="M422">
            <v>33235</v>
          </cell>
          <cell r="N422">
            <v>40711</v>
          </cell>
          <cell r="O422">
            <v>0</v>
          </cell>
          <cell r="P422">
            <v>0</v>
          </cell>
          <cell r="Q422" t="str">
            <v>AV DAS NACOES UNIDAS 23223</v>
          </cell>
          <cell r="R422" t="str">
            <v>04.795-100</v>
          </cell>
          <cell r="S422" t="str">
            <v>SAO PAULO</v>
          </cell>
          <cell r="T422" t="str">
            <v>SP</v>
          </cell>
          <cell r="U422" t="str">
            <v>www.schneider-electric.com.br</v>
          </cell>
          <cell r="V422" t="str">
            <v>ERSP</v>
          </cell>
          <cell r="W422">
            <v>45573.25</v>
          </cell>
        </row>
        <row r="423">
          <cell r="A423" t="str">
            <v>SCPREV</v>
          </cell>
          <cell r="B423" t="str">
            <v>24.779.565/0001-87</v>
          </cell>
          <cell r="C423" t="str">
            <v>NORMAL - EM FUNCIONAMENTO</v>
          </cell>
          <cell r="D423" t="str">
            <v>NORMAL</v>
          </cell>
          <cell r="E423" t="str">
            <v>LC 108 / LC 109</v>
          </cell>
          <cell r="F423" t="str">
            <v>Pública Municipal</v>
          </cell>
          <cell r="G423" t="str">
            <v>Público</v>
          </cell>
          <cell r="H423" t="str">
            <v>Não</v>
          </cell>
          <cell r="I423">
            <v>4.4011000027201616E+16</v>
          </cell>
          <cell r="J423">
            <v>42461</v>
          </cell>
          <cell r="K423">
            <v>2016</v>
          </cell>
          <cell r="L423" t="str">
            <v>abril</v>
          </cell>
          <cell r="M423">
            <v>42492</v>
          </cell>
          <cell r="N423"/>
          <cell r="O423">
            <v>1</v>
          </cell>
          <cell r="P423">
            <v>7</v>
          </cell>
          <cell r="Q423" t="str">
            <v>RUA EMILIO BLUM, 131</v>
          </cell>
          <cell r="R423" t="str">
            <v>88.020-010</v>
          </cell>
          <cell r="S423" t="str">
            <v>FLORIANOPOLIS</v>
          </cell>
          <cell r="T423" t="str">
            <v>SC</v>
          </cell>
          <cell r="U423" t="str">
            <v>WWW.SCPREV.COM.BR</v>
          </cell>
          <cell r="V423" t="str">
            <v>ERRS</v>
          </cell>
          <cell r="W423">
            <v>45573.25</v>
          </cell>
        </row>
        <row r="424">
          <cell r="A424" t="str">
            <v>SEAGRAM</v>
          </cell>
          <cell r="B424" t="str">
            <v>66.860.966/0001-07</v>
          </cell>
          <cell r="C424" t="str">
            <v>ENCERRADA - POR INICIATIVA DA EFPC</v>
          </cell>
          <cell r="D424" t="str">
            <v>ENCERRADA</v>
          </cell>
          <cell r="E424" t="str">
            <v>LC 109</v>
          </cell>
          <cell r="F424" t="str">
            <v>Privada</v>
          </cell>
          <cell r="G424" t="str">
            <v>Privado</v>
          </cell>
          <cell r="H424" t="str">
            <v>Não</v>
          </cell>
          <cell r="I424">
            <v>4.4000005454199752E+16</v>
          </cell>
          <cell r="J424">
            <v>35389</v>
          </cell>
          <cell r="K424">
            <v>1996</v>
          </cell>
          <cell r="L424" t="str">
            <v>novembro</v>
          </cell>
          <cell r="M424">
            <v>35737</v>
          </cell>
          <cell r="N424">
            <v>40178</v>
          </cell>
          <cell r="O424">
            <v>0</v>
          </cell>
          <cell r="P424">
            <v>0</v>
          </cell>
          <cell r="Q424" t="str">
            <v>AV DAS NAÇÕES, 11633-14</v>
          </cell>
          <cell r="R424" t="str">
            <v>45.780-000</v>
          </cell>
          <cell r="S424" t="str">
            <v>SAO PAULO</v>
          </cell>
          <cell r="T424" t="str">
            <v>SP</v>
          </cell>
          <cell r="U424"/>
          <cell r="V424" t="str">
            <v>ERSP</v>
          </cell>
          <cell r="W424">
            <v>45573.25</v>
          </cell>
        </row>
        <row r="425">
          <cell r="A425" t="str">
            <v>SEBRAE PREVIDENCIA</v>
          </cell>
          <cell r="B425" t="str">
            <v>06.184.184/0001-73</v>
          </cell>
          <cell r="C425" t="str">
            <v>NORMAL - EM FUNCIONAMENTO</v>
          </cell>
          <cell r="D425" t="str">
            <v>NORMAL</v>
          </cell>
          <cell r="E425" t="str">
            <v>LC 109</v>
          </cell>
          <cell r="F425" t="str">
            <v>Privada</v>
          </cell>
          <cell r="G425" t="str">
            <v>Privado</v>
          </cell>
          <cell r="H425" t="str">
            <v>Não</v>
          </cell>
          <cell r="I425">
            <v>4.4000000143200432E+16</v>
          </cell>
          <cell r="J425">
            <v>38019</v>
          </cell>
          <cell r="K425">
            <v>2004</v>
          </cell>
          <cell r="L425" t="str">
            <v>fevereiro</v>
          </cell>
          <cell r="M425">
            <v>38019</v>
          </cell>
          <cell r="N425"/>
          <cell r="O425">
            <v>3</v>
          </cell>
          <cell r="P425">
            <v>39</v>
          </cell>
          <cell r="Q425" t="str">
            <v>SEPN QUADRA 515 BLOCO C LOJA 32 - 1° ANDAR</v>
          </cell>
          <cell r="R425" t="str">
            <v>70.770-503</v>
          </cell>
          <cell r="S425" t="str">
            <v>BRASILIA</v>
          </cell>
          <cell r="T425" t="str">
            <v>DF</v>
          </cell>
          <cell r="U425" t="str">
            <v>WWW.SEBRAEPREVIDENCIA.COM.BR</v>
          </cell>
          <cell r="V425" t="str">
            <v>ERDF</v>
          </cell>
          <cell r="W425">
            <v>45573.25</v>
          </cell>
        </row>
        <row r="426">
          <cell r="A426" t="str">
            <v>SEGURIDADE</v>
          </cell>
          <cell r="B426" t="str">
            <v>26.034.652/0001-30</v>
          </cell>
          <cell r="C426" t="str">
            <v>ENCERRADA - POR INICIATIVA DA EFPC</v>
          </cell>
          <cell r="D426" t="str">
            <v>ENCERRADA</v>
          </cell>
          <cell r="E426" t="str">
            <v>LC 109</v>
          </cell>
          <cell r="F426" t="str">
            <v>Privada</v>
          </cell>
          <cell r="G426" t="str">
            <v>Privado</v>
          </cell>
          <cell r="H426" t="str">
            <v>Não</v>
          </cell>
          <cell r="I426">
            <v>240000063081992</v>
          </cell>
          <cell r="J426">
            <v>33714</v>
          </cell>
          <cell r="K426">
            <v>1992</v>
          </cell>
          <cell r="L426" t="str">
            <v>abril</v>
          </cell>
          <cell r="M426">
            <v>33786</v>
          </cell>
          <cell r="N426">
            <v>45320</v>
          </cell>
          <cell r="O426">
            <v>0</v>
          </cell>
          <cell r="P426">
            <v>0</v>
          </cell>
          <cell r="Q426" t="str">
            <v>CORREGO DA MATA</v>
          </cell>
          <cell r="R426" t="str">
            <v>38.183-903</v>
          </cell>
          <cell r="S426" t="str">
            <v>ARAXA</v>
          </cell>
          <cell r="T426" t="str">
            <v>MG</v>
          </cell>
          <cell r="U426"/>
          <cell r="V426" t="str">
            <v>ERMG</v>
          </cell>
          <cell r="W426">
            <v>45573.25</v>
          </cell>
        </row>
        <row r="427">
          <cell r="A427" t="str">
            <v>SERGUS</v>
          </cell>
          <cell r="B427" t="str">
            <v>15.582.513/0001-25</v>
          </cell>
          <cell r="C427" t="str">
            <v>NORMAL - EM FUNCIONAMENTO</v>
          </cell>
          <cell r="D427" t="str">
            <v>NORMAL</v>
          </cell>
          <cell r="E427" t="str">
            <v>LC 108 / LC 109</v>
          </cell>
          <cell r="F427" t="str">
            <v>Pública Estadual</v>
          </cell>
          <cell r="G427" t="str">
            <v>Público</v>
          </cell>
          <cell r="H427" t="str">
            <v>Não</v>
          </cell>
          <cell r="I427">
            <v>3027911979</v>
          </cell>
          <cell r="J427">
            <v>29385</v>
          </cell>
          <cell r="K427">
            <v>1980</v>
          </cell>
          <cell r="L427" t="str">
            <v>junho</v>
          </cell>
          <cell r="M427">
            <v>29434</v>
          </cell>
          <cell r="N427"/>
          <cell r="O427">
            <v>2</v>
          </cell>
          <cell r="P427">
            <v>4</v>
          </cell>
          <cell r="Q427" t="str">
            <v>AV.AUGUSTO MAYNARD, 321 - 1º ANDAR</v>
          </cell>
          <cell r="R427" t="str">
            <v>49.015-380</v>
          </cell>
          <cell r="S427" t="str">
            <v>ARACAJU</v>
          </cell>
          <cell r="T427" t="str">
            <v>SE</v>
          </cell>
          <cell r="U427" t="str">
            <v>WWW.BANESE.COM.BR/SERGUS</v>
          </cell>
          <cell r="V427" t="str">
            <v>ERPE</v>
          </cell>
          <cell r="W427">
            <v>45573.25</v>
          </cell>
        </row>
        <row r="428">
          <cell r="A428" t="str">
            <v>SERPROS</v>
          </cell>
          <cell r="B428" t="str">
            <v>29.738.952/0001-99</v>
          </cell>
          <cell r="C428" t="str">
            <v>NORMAL - EM FUNCIONAMENTO</v>
          </cell>
          <cell r="D428" t="str">
            <v>NORMAL</v>
          </cell>
          <cell r="E428" t="str">
            <v>LC 108 / LC 109</v>
          </cell>
          <cell r="F428" t="str">
            <v>Pública Federal</v>
          </cell>
          <cell r="G428" t="str">
            <v>Público</v>
          </cell>
          <cell r="H428" t="str">
            <v>Não</v>
          </cell>
          <cell r="I428">
            <v>3015631978</v>
          </cell>
          <cell r="J428">
            <v>29075</v>
          </cell>
          <cell r="K428">
            <v>1979</v>
          </cell>
          <cell r="L428" t="str">
            <v>agosto</v>
          </cell>
          <cell r="M428">
            <v>29077</v>
          </cell>
          <cell r="N428"/>
          <cell r="O428">
            <v>3</v>
          </cell>
          <cell r="P428">
            <v>2</v>
          </cell>
          <cell r="Q428" t="str">
            <v>ST SCN QUADRA 2 BLOCO A - EDIFICIO CORPORATE FINANCIAL CENTER</v>
          </cell>
          <cell r="R428" t="str">
            <v>70.712-900</v>
          </cell>
          <cell r="S428" t="str">
            <v>BRASILIA</v>
          </cell>
          <cell r="T428" t="str">
            <v>DF</v>
          </cell>
          <cell r="U428" t="str">
            <v>WWW.SERPROS.COM.BR</v>
          </cell>
          <cell r="V428" t="str">
            <v>ERDF</v>
          </cell>
          <cell r="W428">
            <v>45573.25</v>
          </cell>
        </row>
        <row r="429">
          <cell r="A429" t="str">
            <v>SIAS</v>
          </cell>
          <cell r="B429" t="str">
            <v>33.937.541/0001-08</v>
          </cell>
          <cell r="C429" t="str">
            <v>NORMAL - EM FUNCIONAMENTO</v>
          </cell>
          <cell r="D429" t="str">
            <v>NORMAL</v>
          </cell>
          <cell r="E429" t="str">
            <v>LC 108 / LC 109</v>
          </cell>
          <cell r="F429" t="str">
            <v>Pública Federal</v>
          </cell>
          <cell r="G429" t="str">
            <v>Público</v>
          </cell>
          <cell r="H429" t="str">
            <v>Não</v>
          </cell>
          <cell r="I429">
            <v>3018571979</v>
          </cell>
          <cell r="J429">
            <v>28956</v>
          </cell>
          <cell r="K429">
            <v>1979</v>
          </cell>
          <cell r="L429" t="str">
            <v>abril</v>
          </cell>
          <cell r="M429">
            <v>29004</v>
          </cell>
          <cell r="N429"/>
          <cell r="O429">
            <v>3</v>
          </cell>
          <cell r="P429">
            <v>3</v>
          </cell>
          <cell r="Q429" t="str">
            <v>RUA DO CARMO 11 SALAS 601 E 602</v>
          </cell>
          <cell r="R429" t="str">
            <v>20.011-020</v>
          </cell>
          <cell r="S429" t="str">
            <v>RIO DE JANEIRO</v>
          </cell>
          <cell r="T429" t="str">
            <v>RJ</v>
          </cell>
          <cell r="U429" t="str">
            <v>WWW.SIAS.ORG.BR</v>
          </cell>
          <cell r="V429" t="str">
            <v>ERRJ</v>
          </cell>
          <cell r="W429">
            <v>45573.25</v>
          </cell>
        </row>
        <row r="430">
          <cell r="A430" t="str">
            <v>SICOOB PREVI</v>
          </cell>
          <cell r="B430" t="str">
            <v>08.345.482/0001-23</v>
          </cell>
          <cell r="C430" t="str">
            <v>NORMAL - EM FUNCIONAMENTO</v>
          </cell>
          <cell r="D430" t="str">
            <v>NORMAL</v>
          </cell>
          <cell r="E430" t="str">
            <v>LC 109</v>
          </cell>
          <cell r="F430" t="str">
            <v>Privada</v>
          </cell>
          <cell r="G430" t="str">
            <v>Privado</v>
          </cell>
          <cell r="H430" t="str">
            <v>Não</v>
          </cell>
          <cell r="I430">
            <v>4.4000000211200528E+16</v>
          </cell>
          <cell r="J430">
            <v>38845</v>
          </cell>
          <cell r="K430">
            <v>2006</v>
          </cell>
          <cell r="L430" t="str">
            <v>maio</v>
          </cell>
          <cell r="M430">
            <v>38994</v>
          </cell>
          <cell r="N430"/>
          <cell r="O430">
            <v>2</v>
          </cell>
          <cell r="P430">
            <v>10</v>
          </cell>
          <cell r="Q430" t="str">
            <v>SIG QD 06 LOTE 2080 2º ANDAR - CENTRO CORPORATIVO SICOOB</v>
          </cell>
          <cell r="R430" t="str">
            <v>70.610-460</v>
          </cell>
          <cell r="S430" t="str">
            <v>BRASILIA</v>
          </cell>
          <cell r="T430" t="str">
            <v>DF</v>
          </cell>
          <cell r="U430" t="str">
            <v>WWW.SICOOB.COM.BR/PREVIDENCIA</v>
          </cell>
          <cell r="V430" t="str">
            <v>ERDF</v>
          </cell>
          <cell r="W430">
            <v>45573.25</v>
          </cell>
        </row>
        <row r="431">
          <cell r="A431" t="str">
            <v>SILIUS</v>
          </cell>
          <cell r="B431" t="str">
            <v>88.922.562/0001-33</v>
          </cell>
          <cell r="C431" t="str">
            <v>NORMAL - EM FUNCIONAMENTO</v>
          </cell>
          <cell r="D431" t="str">
            <v>NORMAL</v>
          </cell>
          <cell r="E431" t="str">
            <v>LC 108 / LC 109</v>
          </cell>
          <cell r="F431" t="str">
            <v>Pública Estadual</v>
          </cell>
          <cell r="G431" t="str">
            <v>Público</v>
          </cell>
          <cell r="H431" t="str">
            <v>Não</v>
          </cell>
          <cell r="I431">
            <v>3017821979</v>
          </cell>
          <cell r="J431">
            <v>28295</v>
          </cell>
          <cell r="K431">
            <v>1977</v>
          </cell>
          <cell r="L431" t="str">
            <v>junho</v>
          </cell>
          <cell r="M431">
            <v>28295</v>
          </cell>
          <cell r="N431"/>
          <cell r="O431">
            <v>2</v>
          </cell>
          <cell r="P431">
            <v>1</v>
          </cell>
          <cell r="Q431" t="str">
            <v>AVENIDA GETÚLIO VARGAS, 1151/603</v>
          </cell>
          <cell r="R431" t="str">
            <v>90.150-005</v>
          </cell>
          <cell r="S431" t="str">
            <v>PORTO ALEGRE</v>
          </cell>
          <cell r="T431" t="str">
            <v>RS</v>
          </cell>
          <cell r="U431" t="str">
            <v>WWW.SILIUS.COM.BR</v>
          </cell>
          <cell r="V431" t="str">
            <v>ERRS</v>
          </cell>
          <cell r="W431">
            <v>45573.25</v>
          </cell>
        </row>
        <row r="432">
          <cell r="A432" t="str">
            <v>SINDPD</v>
          </cell>
          <cell r="B432" t="str">
            <v>07.796.858/0001-53</v>
          </cell>
          <cell r="C432" t="str">
            <v>ENCERRADA - POR INICIATIVA DA EFPC</v>
          </cell>
          <cell r="D432" t="str">
            <v>ENCERRADA</v>
          </cell>
          <cell r="E432" t="str">
            <v>LC 109</v>
          </cell>
          <cell r="F432" t="str">
            <v>Instituidor</v>
          </cell>
          <cell r="G432" t="str">
            <v>Instituidor</v>
          </cell>
          <cell r="H432" t="str">
            <v>Não</v>
          </cell>
          <cell r="I432">
            <v>4.4000001050200504E+16</v>
          </cell>
          <cell r="J432">
            <v>38512</v>
          </cell>
          <cell r="K432">
            <v>2005</v>
          </cell>
          <cell r="L432" t="str">
            <v>junho</v>
          </cell>
          <cell r="M432">
            <v>38913</v>
          </cell>
          <cell r="N432">
            <v>44363</v>
          </cell>
          <cell r="O432">
            <v>0</v>
          </cell>
          <cell r="P432">
            <v>0</v>
          </cell>
          <cell r="Q432" t="str">
            <v>AV ANGÉLICA 35</v>
          </cell>
          <cell r="R432" t="str">
            <v>01.227-000</v>
          </cell>
          <cell r="S432" t="str">
            <v>SAO PAULO</v>
          </cell>
          <cell r="T432" t="str">
            <v>SP</v>
          </cell>
          <cell r="U432" t="str">
            <v>www.fpaprevidencia.com.br</v>
          </cell>
          <cell r="V432" t="str">
            <v>ERSP</v>
          </cell>
          <cell r="W432">
            <v>45573.25</v>
          </cell>
        </row>
        <row r="433">
          <cell r="A433" t="str">
            <v>SINGER</v>
          </cell>
          <cell r="B433" t="str">
            <v>54.693.148/0001-88</v>
          </cell>
          <cell r="C433" t="str">
            <v>ENCERRADA - POR CANCELAMENTO</v>
          </cell>
          <cell r="D433" t="str">
            <v>ENCERRADA</v>
          </cell>
          <cell r="E433" t="str">
            <v>LC 109</v>
          </cell>
          <cell r="F433" t="str">
            <v>Privada</v>
          </cell>
          <cell r="G433" t="str">
            <v>Privado</v>
          </cell>
          <cell r="H433" t="str">
            <v>Não</v>
          </cell>
          <cell r="I433">
            <v>3000000361485</v>
          </cell>
          <cell r="J433">
            <v>31798</v>
          </cell>
          <cell r="K433">
            <v>1987</v>
          </cell>
          <cell r="L433" t="str">
            <v>janeiro</v>
          </cell>
          <cell r="M433">
            <v>31807</v>
          </cell>
          <cell r="N433">
            <v>36573</v>
          </cell>
          <cell r="O433">
            <v>0</v>
          </cell>
          <cell r="P433">
            <v>0</v>
          </cell>
          <cell r="Q433"/>
          <cell r="R433"/>
          <cell r="S433" t="str">
            <v>CAMPINAS</v>
          </cell>
          <cell r="T433" t="str">
            <v>SP</v>
          </cell>
          <cell r="U433"/>
          <cell r="V433" t="str">
            <v>ERSP</v>
          </cell>
          <cell r="W433">
            <v>45573.25</v>
          </cell>
        </row>
        <row r="434">
          <cell r="A434" t="str">
            <v>SISTEL</v>
          </cell>
          <cell r="B434" t="str">
            <v>00.493.916/0001-20</v>
          </cell>
          <cell r="C434" t="str">
            <v>NORMAL - EM FUNCIONAMENTO</v>
          </cell>
          <cell r="D434" t="str">
            <v>NORMAL</v>
          </cell>
          <cell r="E434" t="str">
            <v>LC 109</v>
          </cell>
          <cell r="F434" t="str">
            <v>Privada</v>
          </cell>
          <cell r="G434" t="str">
            <v>Privado</v>
          </cell>
          <cell r="H434" t="str">
            <v>Não</v>
          </cell>
          <cell r="I434">
            <v>3018491979</v>
          </cell>
          <cell r="J434">
            <v>28432</v>
          </cell>
          <cell r="K434">
            <v>1977</v>
          </cell>
          <cell r="L434" t="str">
            <v>novembro</v>
          </cell>
          <cell r="M434">
            <v>28432</v>
          </cell>
          <cell r="N434"/>
          <cell r="O434">
            <v>8</v>
          </cell>
          <cell r="P434">
            <v>9</v>
          </cell>
          <cell r="Q434" t="str">
            <v>SEP/SUL EQ.702/902 CONJ.B S/N BL.A E B</v>
          </cell>
          <cell r="R434" t="str">
            <v>70.390-025</v>
          </cell>
          <cell r="S434" t="str">
            <v>BRASILIA</v>
          </cell>
          <cell r="T434" t="str">
            <v>DF</v>
          </cell>
          <cell r="U434" t="str">
            <v>WWW.SISTEL.COM.BR</v>
          </cell>
          <cell r="V434" t="str">
            <v>ERDF</v>
          </cell>
          <cell r="W434">
            <v>45573.25</v>
          </cell>
        </row>
        <row r="435">
          <cell r="A435" t="str">
            <v>SITRATUH PREVIDÊNCIA</v>
          </cell>
          <cell r="B435" t="str">
            <v>13.554.534/0001-01</v>
          </cell>
          <cell r="C435" t="str">
            <v>ENCERRADA - DE OFÍCIO</v>
          </cell>
          <cell r="D435" t="str">
            <v>ENCERRADA</v>
          </cell>
          <cell r="E435" t="str">
            <v>LC 109</v>
          </cell>
          <cell r="F435" t="str">
            <v>Instituidor</v>
          </cell>
          <cell r="G435" t="str">
            <v>Instituidor</v>
          </cell>
          <cell r="H435" t="str">
            <v>Não</v>
          </cell>
          <cell r="I435">
            <v>4.4011000039201136E+16</v>
          </cell>
          <cell r="J435">
            <v>40603</v>
          </cell>
          <cell r="K435">
            <v>2011</v>
          </cell>
          <cell r="L435" t="str">
            <v>março</v>
          </cell>
          <cell r="M435"/>
          <cell r="N435">
            <v>41044</v>
          </cell>
          <cell r="O435">
            <v>0</v>
          </cell>
          <cell r="P435">
            <v>0</v>
          </cell>
          <cell r="Q435" t="str">
            <v>AV. CENTENÁRIO 3265 SALA 206, ED. CRICIUMA CENTER</v>
          </cell>
          <cell r="R435" t="str">
            <v>88.801-000</v>
          </cell>
          <cell r="S435" t="str">
            <v>CRICIUMA</v>
          </cell>
          <cell r="T435" t="str">
            <v>SC</v>
          </cell>
          <cell r="U435"/>
          <cell r="V435" t="str">
            <v>ERRS</v>
          </cell>
          <cell r="W435">
            <v>45573.25</v>
          </cell>
        </row>
        <row r="436">
          <cell r="A436" t="str">
            <v>SOCEPMI</v>
          </cell>
          <cell r="B436" t="str">
            <v>00.000.000/0000-00</v>
          </cell>
          <cell r="C436" t="str">
            <v>ENCERRADA - DE OFÍCIO</v>
          </cell>
          <cell r="D436" t="str">
            <v>ENCERRADA</v>
          </cell>
          <cell r="E436" t="str">
            <v>LC 109</v>
          </cell>
          <cell r="F436" t="str">
            <v>Instituidor</v>
          </cell>
          <cell r="G436" t="str">
            <v>Instituidor</v>
          </cell>
          <cell r="H436" t="str">
            <v>Não</v>
          </cell>
          <cell r="I436">
            <v>4.4000000632200816E+16</v>
          </cell>
          <cell r="J436">
            <v>39769</v>
          </cell>
          <cell r="K436">
            <v>2008</v>
          </cell>
          <cell r="L436" t="str">
            <v>novembro</v>
          </cell>
          <cell r="M436"/>
          <cell r="N436">
            <v>40108</v>
          </cell>
          <cell r="O436">
            <v>0</v>
          </cell>
          <cell r="P436">
            <v>0</v>
          </cell>
          <cell r="Q436" t="str">
            <v>SCLRN 716 BLOCO "C"</v>
          </cell>
          <cell r="R436" t="str">
            <v>70.770-533</v>
          </cell>
          <cell r="S436" t="str">
            <v>NÃO INFORMADO</v>
          </cell>
          <cell r="T436" t="str">
            <v>DF</v>
          </cell>
          <cell r="U436"/>
          <cell r="V436" t="str">
            <v>ERDF</v>
          </cell>
          <cell r="W436">
            <v>45573.25</v>
          </cell>
        </row>
        <row r="437">
          <cell r="A437" t="str">
            <v>SOMUPP</v>
          </cell>
          <cell r="B437" t="str">
            <v>54.221.072/0001-98</v>
          </cell>
          <cell r="C437" t="str">
            <v>NORMAL - EM FUNCIONAMENTO</v>
          </cell>
          <cell r="D437" t="str">
            <v>NORMAL</v>
          </cell>
          <cell r="E437" t="str">
            <v>LC 109</v>
          </cell>
          <cell r="F437" t="str">
            <v>Privada</v>
          </cell>
          <cell r="G437" t="str">
            <v>Privado</v>
          </cell>
          <cell r="H437" t="str">
            <v>Não</v>
          </cell>
          <cell r="I437">
            <v>300000015101984</v>
          </cell>
          <cell r="J437">
            <v>31054</v>
          </cell>
          <cell r="K437">
            <v>1985</v>
          </cell>
          <cell r="L437" t="str">
            <v>janeiro</v>
          </cell>
          <cell r="M437">
            <v>31182</v>
          </cell>
          <cell r="N437"/>
          <cell r="O437">
            <v>1</v>
          </cell>
          <cell r="P437">
            <v>1</v>
          </cell>
          <cell r="Q437" t="str">
            <v>AV PEDROSO DE MORAES 631 1 ANDAR CJ 13 E 14</v>
          </cell>
          <cell r="R437" t="str">
            <v>05.419-000</v>
          </cell>
          <cell r="S437" t="str">
            <v>SAO PAULO</v>
          </cell>
          <cell r="T437" t="str">
            <v>SP</v>
          </cell>
          <cell r="U437" t="str">
            <v>WWW.SOMUPP.COM.BR</v>
          </cell>
          <cell r="V437" t="str">
            <v>ERSP</v>
          </cell>
          <cell r="W437">
            <v>45573.25</v>
          </cell>
        </row>
        <row r="438">
          <cell r="A438" t="str">
            <v>SP-PREVCOM</v>
          </cell>
          <cell r="B438" t="str">
            <v>15.401.381/0001-98</v>
          </cell>
          <cell r="C438" t="str">
            <v>NORMAL - EM FUNCIONAMENTO</v>
          </cell>
          <cell r="D438" t="str">
            <v>NORMAL</v>
          </cell>
          <cell r="E438" t="str">
            <v>LC 108 / LC 109</v>
          </cell>
          <cell r="F438" t="str">
            <v>Pública Estadual</v>
          </cell>
          <cell r="G438" t="str">
            <v>Público</v>
          </cell>
          <cell r="H438" t="str">
            <v>Não</v>
          </cell>
          <cell r="I438">
            <v>4.4011000093201264E+16</v>
          </cell>
          <cell r="J438">
            <v>40991</v>
          </cell>
          <cell r="K438">
            <v>2012</v>
          </cell>
          <cell r="L438" t="str">
            <v>março</v>
          </cell>
          <cell r="M438">
            <v>40991</v>
          </cell>
          <cell r="N438"/>
          <cell r="O438">
            <v>9</v>
          </cell>
          <cell r="P438">
            <v>41</v>
          </cell>
          <cell r="Q438" t="str">
            <v>AVENIDA BRIGADEIRO LUIS ANTONIO,</v>
          </cell>
          <cell r="R438" t="str">
            <v>01.401-000</v>
          </cell>
          <cell r="S438" t="str">
            <v>SAO PAULO</v>
          </cell>
          <cell r="T438" t="str">
            <v>SP</v>
          </cell>
          <cell r="U438" t="str">
            <v>WWW.PREVCOM.COM.BR</v>
          </cell>
          <cell r="V438" t="str">
            <v>ERSP</v>
          </cell>
          <cell r="W438">
            <v>45573.25</v>
          </cell>
        </row>
        <row r="439">
          <cell r="A439" t="str">
            <v>STEIO</v>
          </cell>
          <cell r="B439" t="str">
            <v>42.590.638/0001-70</v>
          </cell>
          <cell r="C439" t="str">
            <v>ENCERRADA - POR INICIATIVA DA EFPC</v>
          </cell>
          <cell r="D439" t="str">
            <v>ENCERRADA</v>
          </cell>
          <cell r="E439" t="str">
            <v>LC 109</v>
          </cell>
          <cell r="F439" t="str">
            <v>Privada</v>
          </cell>
          <cell r="G439" t="str">
            <v>Privado</v>
          </cell>
          <cell r="H439" t="str">
            <v>Não</v>
          </cell>
          <cell r="I439">
            <v>3018791979</v>
          </cell>
          <cell r="J439">
            <v>29458</v>
          </cell>
          <cell r="K439">
            <v>1980</v>
          </cell>
          <cell r="L439" t="str">
            <v>agosto</v>
          </cell>
          <cell r="M439">
            <v>29458</v>
          </cell>
          <cell r="N439">
            <v>43147</v>
          </cell>
          <cell r="O439">
            <v>0</v>
          </cell>
          <cell r="P439">
            <v>0</v>
          </cell>
          <cell r="Q439" t="str">
            <v>AVENIDA RIO BRANCO                      185   SALA 302</v>
          </cell>
          <cell r="R439" t="str">
            <v>20.040-902</v>
          </cell>
          <cell r="S439" t="str">
            <v>RIO DE JANEIRO</v>
          </cell>
          <cell r="T439" t="str">
            <v>RJ</v>
          </cell>
          <cell r="U439"/>
          <cell r="V439" t="str">
            <v>ERRJ</v>
          </cell>
          <cell r="W439">
            <v>45573.25</v>
          </cell>
        </row>
        <row r="440">
          <cell r="A440" t="str">
            <v>SUL PREVIDÊNCIA</v>
          </cell>
          <cell r="B440" t="str">
            <v>12.148.125/0001-42</v>
          </cell>
          <cell r="C440" t="str">
            <v>NORMAL - EM FUNCIONAMENTO</v>
          </cell>
          <cell r="D440" t="str">
            <v>NORMAL</v>
          </cell>
          <cell r="E440" t="str">
            <v>LC 109</v>
          </cell>
          <cell r="F440" t="str">
            <v>Privada</v>
          </cell>
          <cell r="G440" t="str">
            <v>Privado</v>
          </cell>
          <cell r="H440" t="str">
            <v>Não</v>
          </cell>
          <cell r="I440">
            <v>4.4011000029201016E+16</v>
          </cell>
          <cell r="J440">
            <v>40343</v>
          </cell>
          <cell r="K440">
            <v>2010</v>
          </cell>
          <cell r="L440" t="str">
            <v>junho</v>
          </cell>
          <cell r="M440">
            <v>40548</v>
          </cell>
          <cell r="N440"/>
          <cell r="O440">
            <v>5</v>
          </cell>
          <cell r="P440">
            <v>19</v>
          </cell>
          <cell r="Q440" t="str">
            <v>RUA VIDAL RAMOS 31 - SALA 602,</v>
          </cell>
          <cell r="R440" t="str">
            <v>88.010-320</v>
          </cell>
          <cell r="S440" t="str">
            <v>FLORIANOPOLIS</v>
          </cell>
          <cell r="T440" t="str">
            <v>SC</v>
          </cell>
          <cell r="U440" t="str">
            <v>WWW.SULPREVIDENCIA.ORG.BR</v>
          </cell>
          <cell r="V440" t="str">
            <v>ERRS</v>
          </cell>
          <cell r="W440">
            <v>45573.25</v>
          </cell>
        </row>
        <row r="441">
          <cell r="A441" t="str">
            <v>SULAMULTI</v>
          </cell>
          <cell r="B441" t="str">
            <v>03.564.262/0001-77</v>
          </cell>
          <cell r="C441" t="str">
            <v>ENCERRADA - POR INICIATIVA DA EFPC</v>
          </cell>
          <cell r="D441" t="str">
            <v>ENCERRADA</v>
          </cell>
          <cell r="E441" t="str">
            <v>LC 109</v>
          </cell>
          <cell r="F441" t="str">
            <v>Privada</v>
          </cell>
          <cell r="G441" t="str">
            <v>Privado</v>
          </cell>
          <cell r="H441" t="str">
            <v>Não</v>
          </cell>
          <cell r="I441">
            <v>4.400000654719984E+16</v>
          </cell>
          <cell r="J441">
            <v>36166</v>
          </cell>
          <cell r="K441">
            <v>1999</v>
          </cell>
          <cell r="L441" t="str">
            <v>janeiro</v>
          </cell>
          <cell r="M441">
            <v>36500</v>
          </cell>
          <cell r="N441">
            <v>40843</v>
          </cell>
          <cell r="O441">
            <v>0</v>
          </cell>
          <cell r="P441">
            <v>0</v>
          </cell>
          <cell r="Q441" t="str">
            <v>R PEDRO AVANCINI 73 3 ANDAR - PARTE</v>
          </cell>
          <cell r="R441" t="str">
            <v>05.679-160</v>
          </cell>
          <cell r="S441" t="str">
            <v>SAO PAULO</v>
          </cell>
          <cell r="T441" t="str">
            <v>SP</v>
          </cell>
          <cell r="U441"/>
          <cell r="V441" t="str">
            <v>ERSP</v>
          </cell>
          <cell r="W441">
            <v>45573.25</v>
          </cell>
        </row>
        <row r="442">
          <cell r="A442" t="str">
            <v>SULFABRILPREV</v>
          </cell>
          <cell r="B442" t="str">
            <v>00.000.000/0000-00</v>
          </cell>
          <cell r="C442" t="str">
            <v>ENCERRADA - POR CANCELAMENTO</v>
          </cell>
          <cell r="D442" t="str">
            <v>ENCERRADA</v>
          </cell>
          <cell r="E442" t="str">
            <v>LC 109</v>
          </cell>
          <cell r="F442" t="str">
            <v>Privada</v>
          </cell>
          <cell r="G442" t="str">
            <v>Privado</v>
          </cell>
          <cell r="H442" t="str">
            <v>Não</v>
          </cell>
          <cell r="I442">
            <v>4.400000422619944E+16</v>
          </cell>
          <cell r="J442">
            <v>35636</v>
          </cell>
          <cell r="K442">
            <v>1997</v>
          </cell>
          <cell r="L442" t="str">
            <v>julho</v>
          </cell>
          <cell r="M442">
            <v>35636</v>
          </cell>
          <cell r="N442">
            <v>35635</v>
          </cell>
          <cell r="O442">
            <v>0</v>
          </cell>
          <cell r="P442">
            <v>0</v>
          </cell>
          <cell r="Q442" t="str">
            <v>NAO INFORMADO</v>
          </cell>
          <cell r="R442" t="str">
            <v>01.234-566</v>
          </cell>
          <cell r="S442" t="str">
            <v>NÃO INFORMADO</v>
          </cell>
          <cell r="T442" t="str">
            <v>SP</v>
          </cell>
          <cell r="U442"/>
          <cell r="V442" t="str">
            <v>ERSP</v>
          </cell>
          <cell r="W442">
            <v>45573.25</v>
          </cell>
        </row>
        <row r="443">
          <cell r="A443" t="str">
            <v>SUPRE</v>
          </cell>
          <cell r="B443" t="str">
            <v>00.140.512/0001-53</v>
          </cell>
          <cell r="C443" t="str">
            <v>NORMAL - EM FUNCIONAMENTO</v>
          </cell>
          <cell r="D443" t="str">
            <v>NORMAL</v>
          </cell>
          <cell r="E443" t="str">
            <v>LC 109</v>
          </cell>
          <cell r="F443" t="str">
            <v>Privada</v>
          </cell>
          <cell r="G443" t="str">
            <v>Privado</v>
          </cell>
          <cell r="H443" t="str">
            <v>Não</v>
          </cell>
          <cell r="I443">
            <v>440000002111994</v>
          </cell>
          <cell r="J443">
            <v>34535</v>
          </cell>
          <cell r="K443">
            <v>1994</v>
          </cell>
          <cell r="L443" t="str">
            <v>julho</v>
          </cell>
          <cell r="M443">
            <v>34548</v>
          </cell>
          <cell r="N443"/>
          <cell r="O443">
            <v>1</v>
          </cell>
          <cell r="P443">
            <v>2</v>
          </cell>
          <cell r="Q443" t="str">
            <v>RUA PERNAMBUCO</v>
          </cell>
          <cell r="R443" t="str">
            <v>86.020-120</v>
          </cell>
          <cell r="S443" t="str">
            <v>LONDRINA</v>
          </cell>
          <cell r="T443" t="str">
            <v>PR</v>
          </cell>
          <cell r="U443" t="str">
            <v>WWW.SUPREPREVIDENCIA.COM.BR</v>
          </cell>
          <cell r="V443" t="str">
            <v>ERRS</v>
          </cell>
          <cell r="W443">
            <v>45573.25</v>
          </cell>
        </row>
        <row r="444">
          <cell r="A444" t="str">
            <v>SUPREV</v>
          </cell>
          <cell r="B444" t="str">
            <v>49.323.025/0001-15</v>
          </cell>
          <cell r="C444" t="str">
            <v>NORMAL - EM FUNCIONAMENTO</v>
          </cell>
          <cell r="D444" t="str">
            <v>NORMAL</v>
          </cell>
          <cell r="E444" t="str">
            <v>LC 109</v>
          </cell>
          <cell r="F444" t="str">
            <v>Privada</v>
          </cell>
          <cell r="G444" t="str">
            <v>Privado</v>
          </cell>
          <cell r="H444" t="str">
            <v>Não</v>
          </cell>
          <cell r="I444">
            <v>3018141979</v>
          </cell>
          <cell r="J444">
            <v>32400</v>
          </cell>
          <cell r="K444">
            <v>1988</v>
          </cell>
          <cell r="L444" t="str">
            <v>setembro</v>
          </cell>
          <cell r="M444">
            <v>32400</v>
          </cell>
          <cell r="N444"/>
          <cell r="O444">
            <v>8</v>
          </cell>
          <cell r="P444">
            <v>8</v>
          </cell>
          <cell r="Q444" t="str">
            <v>RUA DONA MARIA PERA 59</v>
          </cell>
          <cell r="R444" t="str">
            <v>04.303-140</v>
          </cell>
          <cell r="S444" t="str">
            <v>SAO PAULO</v>
          </cell>
          <cell r="T444" t="str">
            <v>SP</v>
          </cell>
          <cell r="U444" t="str">
            <v>suprev.com.br</v>
          </cell>
          <cell r="V444" t="str">
            <v>ERSP</v>
          </cell>
          <cell r="W444">
            <v>45573.25</v>
          </cell>
        </row>
        <row r="445">
          <cell r="A445" t="str">
            <v>SWPREV</v>
          </cell>
          <cell r="B445" t="str">
            <v>01.946.497/0001-06</v>
          </cell>
          <cell r="C445" t="str">
            <v>ENCERRADA - POR INICIATIVA DA EFPC</v>
          </cell>
          <cell r="D445" t="str">
            <v>ENCERRADA</v>
          </cell>
          <cell r="E445" t="str">
            <v>LC 109</v>
          </cell>
          <cell r="F445" t="str">
            <v>Privada</v>
          </cell>
          <cell r="G445" t="str">
            <v>Privado</v>
          </cell>
          <cell r="H445" t="str">
            <v>Não</v>
          </cell>
          <cell r="I445">
            <v>4.4000002732199736E+16</v>
          </cell>
          <cell r="J445">
            <v>35572</v>
          </cell>
          <cell r="K445">
            <v>1997</v>
          </cell>
          <cell r="L445" t="str">
            <v>maio</v>
          </cell>
          <cell r="M445">
            <v>35612</v>
          </cell>
          <cell r="N445">
            <v>41621</v>
          </cell>
          <cell r="O445">
            <v>0</v>
          </cell>
          <cell r="P445">
            <v>0</v>
          </cell>
          <cell r="Q445" t="str">
            <v>AV IBIRAMA 480</v>
          </cell>
          <cell r="R445" t="str">
            <v>06.785-300</v>
          </cell>
          <cell r="S445" t="str">
            <v>TABOAO DA SERRA</v>
          </cell>
          <cell r="T445" t="str">
            <v>SP</v>
          </cell>
          <cell r="U445" t="str">
            <v>www.swbrh.com.br</v>
          </cell>
          <cell r="V445" t="str">
            <v>ERSP</v>
          </cell>
          <cell r="W445">
            <v>45573.25</v>
          </cell>
        </row>
        <row r="446">
          <cell r="A446" t="str">
            <v>SYNGENTA PREVI</v>
          </cell>
          <cell r="B446" t="str">
            <v>58.494.329/0001-36</v>
          </cell>
          <cell r="C446" t="str">
            <v>NORMAL - EM FUNCIONAMENTO</v>
          </cell>
          <cell r="D446" t="str">
            <v>NORMAL</v>
          </cell>
          <cell r="E446" t="str">
            <v>LC 109</v>
          </cell>
          <cell r="F446" t="str">
            <v>Privada</v>
          </cell>
          <cell r="G446" t="str">
            <v>Privado</v>
          </cell>
          <cell r="H446" t="str">
            <v>Não</v>
          </cell>
          <cell r="I446">
            <v>300000055361986</v>
          </cell>
          <cell r="J446">
            <v>32133</v>
          </cell>
          <cell r="K446">
            <v>1987</v>
          </cell>
          <cell r="L446" t="str">
            <v>dezembro</v>
          </cell>
          <cell r="M446">
            <v>32133</v>
          </cell>
          <cell r="N446"/>
          <cell r="O446">
            <v>1</v>
          </cell>
          <cell r="P446">
            <v>3</v>
          </cell>
          <cell r="Q446" t="str">
            <v>RUA DOUTOR RUBENS GOMES BUENO</v>
          </cell>
          <cell r="R446" t="str">
            <v>04.730-000</v>
          </cell>
          <cell r="S446" t="str">
            <v>SAO PAULO</v>
          </cell>
          <cell r="T446" t="str">
            <v>SP</v>
          </cell>
          <cell r="U446" t="str">
            <v>WWW.SYNGENTAPREVI.COM.BR</v>
          </cell>
          <cell r="V446" t="str">
            <v>ERSP</v>
          </cell>
          <cell r="W446">
            <v>45573.25</v>
          </cell>
        </row>
        <row r="447">
          <cell r="A447" t="str">
            <v>TECHNOS</v>
          </cell>
          <cell r="B447" t="str">
            <v>00.058.166/0001-69</v>
          </cell>
          <cell r="C447" t="str">
            <v>SEM ATIVIDADES - POR RETIRADA TOTAL DE PATROCINADORES</v>
          </cell>
          <cell r="D447" t="str">
            <v>SEM ATIVIDADES</v>
          </cell>
          <cell r="E447" t="str">
            <v>LC 109</v>
          </cell>
          <cell r="F447" t="str">
            <v>Privada</v>
          </cell>
          <cell r="G447" t="str">
            <v>Privado</v>
          </cell>
          <cell r="H447" t="str">
            <v>Não</v>
          </cell>
          <cell r="I447">
            <v>440000042891993</v>
          </cell>
          <cell r="J447">
            <v>34332</v>
          </cell>
          <cell r="K447">
            <v>1993</v>
          </cell>
          <cell r="L447" t="str">
            <v>dezembro</v>
          </cell>
          <cell r="M447">
            <v>34509</v>
          </cell>
          <cell r="N447">
            <v>44435</v>
          </cell>
          <cell r="O447">
            <v>0</v>
          </cell>
          <cell r="P447">
            <v>0</v>
          </cell>
          <cell r="Q447" t="str">
            <v>SGAN QD. 601, CONJUNTO S</v>
          </cell>
          <cell r="R447" t="str">
            <v>70.830-010</v>
          </cell>
          <cell r="S447" t="str">
            <v>BRASILIA</v>
          </cell>
          <cell r="T447" t="str">
            <v>DF</v>
          </cell>
          <cell r="U447" t="str">
            <v>WWW.TECHNOS.ORG.BR</v>
          </cell>
          <cell r="V447" t="str">
            <v>ERDF</v>
          </cell>
          <cell r="W447">
            <v>45573.25</v>
          </cell>
        </row>
        <row r="448">
          <cell r="A448" t="str">
            <v>TELOS</v>
          </cell>
          <cell r="B448" t="str">
            <v>42.465.310/0001-21</v>
          </cell>
          <cell r="C448" t="str">
            <v>NORMAL - EM FUNCIONAMENTO</v>
          </cell>
          <cell r="D448" t="str">
            <v>NORMAL</v>
          </cell>
          <cell r="E448" t="str">
            <v>LC 109</v>
          </cell>
          <cell r="F448" t="str">
            <v>Privada</v>
          </cell>
          <cell r="G448" t="str">
            <v>Privado</v>
          </cell>
          <cell r="H448" t="str">
            <v>Não</v>
          </cell>
          <cell r="I448">
            <v>3018301979</v>
          </cell>
          <cell r="J448">
            <v>29005</v>
          </cell>
          <cell r="K448">
            <v>1979</v>
          </cell>
          <cell r="L448" t="str">
            <v>maio</v>
          </cell>
          <cell r="M448">
            <v>29005</v>
          </cell>
          <cell r="N448"/>
          <cell r="O448">
            <v>3</v>
          </cell>
          <cell r="P448">
            <v>8</v>
          </cell>
          <cell r="Q448" t="str">
            <v>AV.PRESIDENTE VARGAS 290, 10º ANDAR</v>
          </cell>
          <cell r="R448" t="str">
            <v>20.091-000</v>
          </cell>
          <cell r="S448" t="str">
            <v>RIO DE JANEIRO</v>
          </cell>
          <cell r="T448" t="str">
            <v>RJ</v>
          </cell>
          <cell r="U448" t="str">
            <v>WWW.FUNDACAOTELOS.COM.BR</v>
          </cell>
          <cell r="V448" t="str">
            <v>ERRJ</v>
          </cell>
          <cell r="W448">
            <v>45573.25</v>
          </cell>
        </row>
        <row r="449">
          <cell r="A449" t="str">
            <v>TETRA PAK PREV</v>
          </cell>
          <cell r="B449" t="str">
            <v>00.970.542/0001-97</v>
          </cell>
          <cell r="C449" t="str">
            <v>NORMAL - EM FUNCIONAMENTO</v>
          </cell>
          <cell r="D449" t="str">
            <v>NORMAL</v>
          </cell>
          <cell r="E449" t="str">
            <v>LC 109</v>
          </cell>
          <cell r="F449" t="str">
            <v>Privada</v>
          </cell>
          <cell r="G449" t="str">
            <v>Privado</v>
          </cell>
          <cell r="H449" t="str">
            <v>Não</v>
          </cell>
          <cell r="I449">
            <v>4.4000004726199536E+16</v>
          </cell>
          <cell r="J449">
            <v>35047</v>
          </cell>
          <cell r="K449">
            <v>1995</v>
          </cell>
          <cell r="L449" t="str">
            <v>dezembro</v>
          </cell>
          <cell r="M449">
            <v>35061</v>
          </cell>
          <cell r="N449"/>
          <cell r="O449">
            <v>1</v>
          </cell>
          <cell r="P449">
            <v>2</v>
          </cell>
          <cell r="Q449" t="str">
            <v>ROD CAMPINAS/CAPIVARI S/N KM 23,5</v>
          </cell>
          <cell r="R449" t="str">
            <v>13.190-000</v>
          </cell>
          <cell r="S449" t="str">
            <v>MONTE MOR</v>
          </cell>
          <cell r="T449" t="str">
            <v>SP</v>
          </cell>
          <cell r="U449" t="str">
            <v>WWW.PORTALPREV.COM.BR/TETRAPAKPREV</v>
          </cell>
          <cell r="V449" t="str">
            <v>ERSP</v>
          </cell>
          <cell r="W449">
            <v>45573.25</v>
          </cell>
        </row>
        <row r="450">
          <cell r="A450" t="str">
            <v>TEXPREV</v>
          </cell>
          <cell r="B450" t="str">
            <v>35.813.690/0001-82</v>
          </cell>
          <cell r="C450" t="str">
            <v>NORMAL - EM FUNCIONAMENTO</v>
          </cell>
          <cell r="D450" t="str">
            <v>NORMAL</v>
          </cell>
          <cell r="E450" t="str">
            <v>LC 109</v>
          </cell>
          <cell r="F450" t="str">
            <v>Privada</v>
          </cell>
          <cell r="G450" t="str">
            <v>Privado</v>
          </cell>
          <cell r="H450" t="str">
            <v>Não</v>
          </cell>
          <cell r="I450">
            <v>3.000000182019896E+16</v>
          </cell>
          <cell r="J450">
            <v>32945</v>
          </cell>
          <cell r="K450">
            <v>1990</v>
          </cell>
          <cell r="L450" t="str">
            <v>março</v>
          </cell>
          <cell r="M450">
            <v>33080</v>
          </cell>
          <cell r="N450"/>
          <cell r="O450">
            <v>2</v>
          </cell>
          <cell r="P450">
            <v>2</v>
          </cell>
          <cell r="Q450" t="str">
            <v>R TEOFILO OTONI</v>
          </cell>
          <cell r="R450" t="str">
            <v>20.090-070</v>
          </cell>
          <cell r="S450" t="str">
            <v>RIO DE JANEIRO</v>
          </cell>
          <cell r="T450" t="str">
            <v>RJ</v>
          </cell>
          <cell r="U450" t="str">
            <v>WWW.PORTALPREV.COM.BR/TEXPREV</v>
          </cell>
          <cell r="V450" t="str">
            <v>ERRJ</v>
          </cell>
          <cell r="W450">
            <v>45573.25</v>
          </cell>
        </row>
        <row r="451">
          <cell r="A451" t="str">
            <v>TEXTIL PREV</v>
          </cell>
          <cell r="B451" t="str">
            <v>03.683.667/0001-24</v>
          </cell>
          <cell r="C451" t="str">
            <v>ENCERRADA - POR INCORPORAÇÃO</v>
          </cell>
          <cell r="D451" t="str">
            <v>ENCERRADA</v>
          </cell>
          <cell r="E451" t="str">
            <v>LC 109</v>
          </cell>
          <cell r="F451" t="str">
            <v>Privada</v>
          </cell>
          <cell r="G451" t="str">
            <v>Privado</v>
          </cell>
          <cell r="H451" t="str">
            <v>Não</v>
          </cell>
          <cell r="I451">
            <v>4.4000004471199992E+16</v>
          </cell>
          <cell r="J451">
            <v>36517</v>
          </cell>
          <cell r="K451">
            <v>1999</v>
          </cell>
          <cell r="L451" t="str">
            <v>dezembro</v>
          </cell>
          <cell r="M451">
            <v>36598</v>
          </cell>
          <cell r="N451">
            <v>39722</v>
          </cell>
          <cell r="O451">
            <v>0</v>
          </cell>
          <cell r="P451">
            <v>0</v>
          </cell>
          <cell r="Q451" t="str">
            <v>AV MARIA COELHO AGUIAR 215 BLOCO A - 2 ANDAR</v>
          </cell>
          <cell r="R451" t="str">
            <v>05.805-000</v>
          </cell>
          <cell r="S451" t="str">
            <v>SAO PAULO</v>
          </cell>
          <cell r="T451" t="str">
            <v>SP</v>
          </cell>
          <cell r="U451"/>
          <cell r="V451" t="str">
            <v>ERSP</v>
          </cell>
          <cell r="W451">
            <v>45573.25</v>
          </cell>
        </row>
        <row r="452">
          <cell r="A452" t="str">
            <v>TOYOTA PREVI</v>
          </cell>
          <cell r="B452" t="str">
            <v>12.712.282/0001-39</v>
          </cell>
          <cell r="C452" t="str">
            <v>NORMAL - EM FUNCIONAMENTO</v>
          </cell>
          <cell r="D452" t="str">
            <v>NORMAL</v>
          </cell>
          <cell r="E452" t="str">
            <v>LC 109</v>
          </cell>
          <cell r="F452" t="str">
            <v>Privada</v>
          </cell>
          <cell r="G452" t="str">
            <v>Privado</v>
          </cell>
          <cell r="H452" t="str">
            <v>Não</v>
          </cell>
          <cell r="I452">
            <v>4.4011000242201024E+16</v>
          </cell>
          <cell r="J452">
            <v>40417</v>
          </cell>
          <cell r="K452">
            <v>2010</v>
          </cell>
          <cell r="L452" t="str">
            <v>agosto</v>
          </cell>
          <cell r="M452">
            <v>40442</v>
          </cell>
          <cell r="N452"/>
          <cell r="O452">
            <v>1</v>
          </cell>
          <cell r="P452">
            <v>5</v>
          </cell>
          <cell r="Q452" t="str">
            <v>AVENIDA TOYOTA, 9005 EDIFÍCIO ADMINISTRATIVO</v>
          </cell>
          <cell r="R452" t="str">
            <v>18.079-755</v>
          </cell>
          <cell r="S452" t="str">
            <v>SOROCABA</v>
          </cell>
          <cell r="T452" t="str">
            <v>SP</v>
          </cell>
          <cell r="U452" t="str">
            <v>WWW.PORTALPREV.COM.BR/TOYOTAPREVI</v>
          </cell>
          <cell r="V452" t="str">
            <v>ERSP</v>
          </cell>
          <cell r="W452">
            <v>45573.25</v>
          </cell>
        </row>
        <row r="453">
          <cell r="A453" t="str">
            <v>TRAMONTINAPREV</v>
          </cell>
          <cell r="B453" t="str">
            <v>00.972.631/0001-72</v>
          </cell>
          <cell r="C453" t="str">
            <v>NORMAL - EM FUNCIONAMENTO</v>
          </cell>
          <cell r="D453" t="str">
            <v>NORMAL</v>
          </cell>
          <cell r="E453" t="str">
            <v>LC 109</v>
          </cell>
          <cell r="F453" t="str">
            <v>Privada</v>
          </cell>
          <cell r="G453" t="str">
            <v>Privado</v>
          </cell>
          <cell r="H453" t="str">
            <v>Não</v>
          </cell>
          <cell r="I453">
            <v>4.4000004516199504E+16</v>
          </cell>
          <cell r="J453">
            <v>35027</v>
          </cell>
          <cell r="K453">
            <v>1995</v>
          </cell>
          <cell r="L453" t="str">
            <v>novembro</v>
          </cell>
          <cell r="M453">
            <v>35066</v>
          </cell>
          <cell r="N453"/>
          <cell r="O453">
            <v>1</v>
          </cell>
          <cell r="P453">
            <v>20</v>
          </cell>
          <cell r="Q453" t="str">
            <v>RUA MAURÍCIO CARDOSO</v>
          </cell>
          <cell r="R453" t="str">
            <v>95.185-000</v>
          </cell>
          <cell r="S453" t="str">
            <v>CARLOS BARBOSA</v>
          </cell>
          <cell r="T453" t="str">
            <v>RS</v>
          </cell>
          <cell r="U453" t="str">
            <v>WWW.TRAMONTINA.NET/PREV</v>
          </cell>
          <cell r="V453" t="str">
            <v>ERRS</v>
          </cell>
          <cell r="W453">
            <v>45573.25</v>
          </cell>
        </row>
        <row r="454">
          <cell r="A454" t="str">
            <v>TRICHESPREV</v>
          </cell>
          <cell r="B454" t="str">
            <v>91.110.429/0001-97</v>
          </cell>
          <cell r="C454" t="str">
            <v>ENCERRADA - POR INICIATIVA DA EFPC</v>
          </cell>
          <cell r="D454" t="str">
            <v>ENCERRADA</v>
          </cell>
          <cell r="E454" t="str">
            <v>LC 109</v>
          </cell>
          <cell r="F454" t="str">
            <v>Privada</v>
          </cell>
          <cell r="G454" t="str">
            <v>Privado</v>
          </cell>
          <cell r="H454" t="str">
            <v>Não</v>
          </cell>
          <cell r="I454">
            <v>30000000131988</v>
          </cell>
          <cell r="J454">
            <v>32436</v>
          </cell>
          <cell r="K454">
            <v>1988</v>
          </cell>
          <cell r="L454" t="str">
            <v>outubro</v>
          </cell>
          <cell r="M454">
            <v>32510</v>
          </cell>
          <cell r="N454">
            <v>40795</v>
          </cell>
          <cell r="O454">
            <v>0</v>
          </cell>
          <cell r="P454">
            <v>0</v>
          </cell>
          <cell r="Q454" t="str">
            <v>RUA MARECHAL FLORIANO, 1548 - PREDIO</v>
          </cell>
          <cell r="R454" t="str">
            <v>95.020-372</v>
          </cell>
          <cell r="S454" t="str">
            <v>CAXIAS DO SUL</v>
          </cell>
          <cell r="T454" t="str">
            <v>RS</v>
          </cell>
          <cell r="U454"/>
          <cell r="V454" t="str">
            <v>ERRS</v>
          </cell>
          <cell r="W454">
            <v>45573.25</v>
          </cell>
        </row>
        <row r="455">
          <cell r="A455" t="str">
            <v>UASPREV</v>
          </cell>
          <cell r="B455" t="str">
            <v>07.787.933/0001-10</v>
          </cell>
          <cell r="C455" t="str">
            <v>NORMAL - EM FUNCIONAMENTO</v>
          </cell>
          <cell r="D455" t="str">
            <v>NORMAL</v>
          </cell>
          <cell r="E455" t="str">
            <v>LC 109</v>
          </cell>
          <cell r="F455" t="str">
            <v>Instituidor</v>
          </cell>
          <cell r="G455" t="str">
            <v>Instituidor</v>
          </cell>
          <cell r="H455" t="str">
            <v>Não</v>
          </cell>
          <cell r="I455">
            <v>4.4000001950200472E+16</v>
          </cell>
          <cell r="J455">
            <v>38509</v>
          </cell>
          <cell r="K455">
            <v>2005</v>
          </cell>
          <cell r="L455" t="str">
            <v>junho</v>
          </cell>
          <cell r="M455">
            <v>38869</v>
          </cell>
          <cell r="N455"/>
          <cell r="O455">
            <v>1</v>
          </cell>
          <cell r="P455">
            <v>1</v>
          </cell>
          <cell r="Q455" t="str">
            <v>R BOA  VISTA 63 8 ANDAR - SALA 83</v>
          </cell>
          <cell r="R455" t="str">
            <v>01.014-001</v>
          </cell>
          <cell r="S455" t="str">
            <v>SAO PAULO</v>
          </cell>
          <cell r="T455" t="str">
            <v>SP</v>
          </cell>
          <cell r="U455" t="str">
            <v>www.uasprev.com.br</v>
          </cell>
          <cell r="V455" t="str">
            <v>ERSP</v>
          </cell>
          <cell r="W455">
            <v>45573.25</v>
          </cell>
        </row>
        <row r="456">
          <cell r="A456" t="str">
            <v>UBB-PREV</v>
          </cell>
          <cell r="B456" t="str">
            <v>48.789.424/0001-03</v>
          </cell>
          <cell r="C456" t="str">
            <v>ENCERRADA - POR INCORPORAÇÃO</v>
          </cell>
          <cell r="D456" t="str">
            <v>ENCERRADA</v>
          </cell>
          <cell r="E456" t="str">
            <v>LC 109</v>
          </cell>
          <cell r="F456" t="str">
            <v>Privada</v>
          </cell>
          <cell r="G456" t="str">
            <v>Privado</v>
          </cell>
          <cell r="H456" t="str">
            <v>Não</v>
          </cell>
          <cell r="I456">
            <v>3018171979</v>
          </cell>
          <cell r="J456">
            <v>29444</v>
          </cell>
          <cell r="K456">
            <v>1980</v>
          </cell>
          <cell r="L456" t="str">
            <v>agosto</v>
          </cell>
          <cell r="M456">
            <v>28292</v>
          </cell>
          <cell r="N456">
            <v>41922</v>
          </cell>
          <cell r="O456">
            <v>0</v>
          </cell>
          <cell r="P456">
            <v>0</v>
          </cell>
          <cell r="Q456" t="str">
            <v>RUA CARNAUBEIRAS, 168 - 3º ANDAR</v>
          </cell>
          <cell r="R456" t="str">
            <v>04.343-080</v>
          </cell>
          <cell r="S456" t="str">
            <v>SAO PAULO</v>
          </cell>
          <cell r="T456" t="str">
            <v>SP</v>
          </cell>
          <cell r="U456" t="str">
            <v>WWW.UBBPREV.COM.BR</v>
          </cell>
          <cell r="V456" t="str">
            <v>ERSP</v>
          </cell>
          <cell r="W456">
            <v>45573.25</v>
          </cell>
        </row>
        <row r="457">
          <cell r="A457" t="str">
            <v>ULTRAPREV</v>
          </cell>
          <cell r="B457" t="str">
            <v>29.981.107/0001-40</v>
          </cell>
          <cell r="C457" t="str">
            <v>NORMAL - EM FUNCIONAMENTO</v>
          </cell>
          <cell r="D457" t="str">
            <v>NORMAL</v>
          </cell>
          <cell r="E457" t="str">
            <v>LC 109</v>
          </cell>
          <cell r="F457" t="str">
            <v>Privada</v>
          </cell>
          <cell r="G457" t="str">
            <v>Privado</v>
          </cell>
          <cell r="H457" t="str">
            <v>Não</v>
          </cell>
          <cell r="I457">
            <v>3018751979</v>
          </cell>
          <cell r="J457">
            <v>29011</v>
          </cell>
          <cell r="K457">
            <v>1979</v>
          </cell>
          <cell r="L457" t="str">
            <v>junho</v>
          </cell>
          <cell r="M457">
            <v>28608</v>
          </cell>
          <cell r="N457"/>
          <cell r="O457">
            <v>1</v>
          </cell>
          <cell r="P457">
            <v>24</v>
          </cell>
          <cell r="Q457" t="str">
            <v>AVENIDA BRIG LUIS ANTONIO 1343 9 AND</v>
          </cell>
          <cell r="R457" t="str">
            <v>01.317-910</v>
          </cell>
          <cell r="S457" t="str">
            <v>SAO PAULO</v>
          </cell>
          <cell r="T457" t="str">
            <v>SP</v>
          </cell>
          <cell r="U457" t="str">
            <v>www.ultraprev.com.br</v>
          </cell>
          <cell r="V457" t="str">
            <v>ERSP</v>
          </cell>
          <cell r="W457">
            <v>45573.25</v>
          </cell>
        </row>
        <row r="458">
          <cell r="A458" t="str">
            <v>UNILEVERPREV</v>
          </cell>
          <cell r="B458" t="str">
            <v>48.323.224/0001-60</v>
          </cell>
          <cell r="C458" t="str">
            <v>NORMAL - EM FUNCIONAMENTO</v>
          </cell>
          <cell r="D458" t="str">
            <v>NORMAL</v>
          </cell>
          <cell r="E458" t="str">
            <v>LC 109</v>
          </cell>
          <cell r="F458" t="str">
            <v>Privada</v>
          </cell>
          <cell r="G458" t="str">
            <v>Privado</v>
          </cell>
          <cell r="H458" t="str">
            <v>Não</v>
          </cell>
          <cell r="I458">
            <v>223951981</v>
          </cell>
          <cell r="J458">
            <v>29929</v>
          </cell>
          <cell r="K458">
            <v>1981</v>
          </cell>
          <cell r="L458" t="str">
            <v>dezembro</v>
          </cell>
          <cell r="M458">
            <v>29951</v>
          </cell>
          <cell r="N458"/>
          <cell r="O458">
            <v>3</v>
          </cell>
          <cell r="P458">
            <v>9</v>
          </cell>
          <cell r="Q458" t="str">
            <v>AV. DAS NAÇÕES UNIDAS</v>
          </cell>
          <cell r="R458" t="str">
            <v>04.794-000</v>
          </cell>
          <cell r="S458" t="str">
            <v>SAO PAULO</v>
          </cell>
          <cell r="T458" t="str">
            <v>SP</v>
          </cell>
          <cell r="U458" t="str">
            <v>WWW.UNILEVERPREV.COM.BR</v>
          </cell>
          <cell r="V458" t="str">
            <v>ERSP</v>
          </cell>
          <cell r="W458">
            <v>45573.25</v>
          </cell>
        </row>
        <row r="459">
          <cell r="A459" t="str">
            <v>UNIPREVI</v>
          </cell>
          <cell r="B459" t="str">
            <v>00.374.856/0001-27</v>
          </cell>
          <cell r="C459" t="str">
            <v>NORMAL - EM FUNCIONAMENTO</v>
          </cell>
          <cell r="D459" t="str">
            <v>NORMAL</v>
          </cell>
          <cell r="E459" t="str">
            <v>LC 109</v>
          </cell>
          <cell r="F459" t="str">
            <v>Privada</v>
          </cell>
          <cell r="G459" t="str">
            <v>Privado</v>
          </cell>
          <cell r="H459" t="str">
            <v>Não</v>
          </cell>
          <cell r="I459">
            <v>4.40000034751994E+16</v>
          </cell>
          <cell r="J459">
            <v>34632</v>
          </cell>
          <cell r="K459">
            <v>1994</v>
          </cell>
          <cell r="L459" t="str">
            <v>outubro</v>
          </cell>
          <cell r="M459">
            <v>34731</v>
          </cell>
          <cell r="N459"/>
          <cell r="O459">
            <v>1</v>
          </cell>
          <cell r="P459">
            <v>3</v>
          </cell>
          <cell r="Q459" t="str">
            <v>RODOVIA MG 179 KM 0 SALA 213</v>
          </cell>
          <cell r="R459" t="str">
            <v>37.130-000</v>
          </cell>
          <cell r="S459" t="str">
            <v>ALFENAS</v>
          </cell>
          <cell r="T459" t="str">
            <v>MG</v>
          </cell>
          <cell r="U459"/>
          <cell r="V459" t="str">
            <v>ERMG</v>
          </cell>
          <cell r="W459">
            <v>45573.25</v>
          </cell>
        </row>
        <row r="460">
          <cell r="A460" t="str">
            <v>UNISYS-PREVI</v>
          </cell>
          <cell r="B460" t="str">
            <v>31.245.392/0001-82</v>
          </cell>
          <cell r="C460" t="str">
            <v>NORMAL - EM FUNCIONAMENTO</v>
          </cell>
          <cell r="D460" t="str">
            <v>NORMAL</v>
          </cell>
          <cell r="E460" t="str">
            <v>LC 109</v>
          </cell>
          <cell r="F460" t="str">
            <v>Privada</v>
          </cell>
          <cell r="G460" t="str">
            <v>Privado</v>
          </cell>
          <cell r="H460" t="str">
            <v>Não</v>
          </cell>
          <cell r="I460">
            <v>348761983</v>
          </cell>
          <cell r="J460">
            <v>31757</v>
          </cell>
          <cell r="K460">
            <v>1986</v>
          </cell>
          <cell r="L460" t="str">
            <v>dezembro</v>
          </cell>
          <cell r="M460">
            <v>31959</v>
          </cell>
          <cell r="N460"/>
          <cell r="O460">
            <v>1</v>
          </cell>
          <cell r="P460">
            <v>2</v>
          </cell>
          <cell r="Q460" t="str">
            <v>RUA DO PASSEIO</v>
          </cell>
          <cell r="R460" t="str">
            <v>20.021-290</v>
          </cell>
          <cell r="S460" t="str">
            <v>RIO DE JANEIRO</v>
          </cell>
          <cell r="T460" t="str">
            <v>RJ</v>
          </cell>
          <cell r="U460" t="str">
            <v>WWW.UNISYSPREVI.COM.BR</v>
          </cell>
          <cell r="V460" t="str">
            <v>ERRJ</v>
          </cell>
          <cell r="W460">
            <v>45573.25</v>
          </cell>
        </row>
        <row r="461">
          <cell r="A461" t="str">
            <v>URANUS</v>
          </cell>
          <cell r="B461" t="str">
            <v>27.643.089/0001-60</v>
          </cell>
          <cell r="C461" t="str">
            <v>ENCERRADA - POR LIQUIDAÇÃO</v>
          </cell>
          <cell r="D461" t="str">
            <v>ENCERRADA</v>
          </cell>
          <cell r="E461" t="str">
            <v>LC 108 / LC 109</v>
          </cell>
          <cell r="F461" t="str">
            <v>Pública Federal</v>
          </cell>
          <cell r="G461" t="str">
            <v>Público</v>
          </cell>
          <cell r="H461" t="str">
            <v>Não</v>
          </cell>
          <cell r="I461">
            <v>167291980</v>
          </cell>
          <cell r="J461">
            <v>29927</v>
          </cell>
          <cell r="K461">
            <v>1981</v>
          </cell>
          <cell r="L461" t="str">
            <v>dezembro</v>
          </cell>
          <cell r="M461">
            <v>29953</v>
          </cell>
          <cell r="N461">
            <v>44747</v>
          </cell>
          <cell r="O461">
            <v>0</v>
          </cell>
          <cell r="P461">
            <v>0</v>
          </cell>
          <cell r="Q461" t="str">
            <v>PRAIA DO FLAMENGO, 66 ¿ BL. ¿B¿ ¿ SALA 504</v>
          </cell>
          <cell r="R461" t="str">
            <v>22.210-903</v>
          </cell>
          <cell r="S461" t="str">
            <v>RIO DE JANEIRO</v>
          </cell>
          <cell r="T461" t="str">
            <v>RJ</v>
          </cell>
          <cell r="U461" t="str">
            <v>WWW.URANUS.ORG.BR</v>
          </cell>
          <cell r="V461" t="str">
            <v>ERRJ</v>
          </cell>
          <cell r="W461">
            <v>45573.25</v>
          </cell>
        </row>
        <row r="462">
          <cell r="A462" t="str">
            <v>UTCPREV</v>
          </cell>
          <cell r="B462" t="str">
            <v>03.017.767/0001-11</v>
          </cell>
          <cell r="C462" t="str">
            <v>SEM ATIVIDADES - COM PENDÊNCIAS PARA CANCELAMENTO</v>
          </cell>
          <cell r="D462" t="str">
            <v>SEM ATIVIDADES</v>
          </cell>
          <cell r="E462" t="str">
            <v>LC 109</v>
          </cell>
          <cell r="F462" t="str">
            <v>Privada</v>
          </cell>
          <cell r="G462" t="str">
            <v>Privado</v>
          </cell>
          <cell r="H462" t="str">
            <v>Não</v>
          </cell>
          <cell r="I462">
            <v>4.4000000370199936E+16</v>
          </cell>
          <cell r="J462">
            <v>36199</v>
          </cell>
          <cell r="K462">
            <v>1999</v>
          </cell>
          <cell r="L462" t="str">
            <v>fevereiro</v>
          </cell>
          <cell r="M462">
            <v>36250</v>
          </cell>
          <cell r="N462">
            <v>43706</v>
          </cell>
          <cell r="O462">
            <v>0</v>
          </cell>
          <cell r="P462">
            <v>0</v>
          </cell>
          <cell r="Q462" t="str">
            <v>RUA BERTO CIRIO 521</v>
          </cell>
          <cell r="R462" t="str">
            <v>92.120-060</v>
          </cell>
          <cell r="S462" t="str">
            <v>CANOAS</v>
          </cell>
          <cell r="T462" t="str">
            <v>RS</v>
          </cell>
          <cell r="U462" t="str">
            <v>www.utcprev.com.br</v>
          </cell>
          <cell r="V462" t="str">
            <v>ERRS</v>
          </cell>
          <cell r="W462">
            <v>45573.25</v>
          </cell>
        </row>
        <row r="463">
          <cell r="A463" t="str">
            <v>VALIA</v>
          </cell>
          <cell r="B463" t="str">
            <v>42.271.429/0001-63</v>
          </cell>
          <cell r="C463" t="str">
            <v>NORMAL - EM FUNCIONAMENTO</v>
          </cell>
          <cell r="D463" t="str">
            <v>NORMAL</v>
          </cell>
          <cell r="E463" t="str">
            <v>LC 109</v>
          </cell>
          <cell r="F463" t="str">
            <v>Privada</v>
          </cell>
          <cell r="G463" t="str">
            <v>Privado</v>
          </cell>
          <cell r="H463" t="str">
            <v>Não</v>
          </cell>
          <cell r="I463">
            <v>3017981979</v>
          </cell>
          <cell r="J463">
            <v>26756</v>
          </cell>
          <cell r="K463">
            <v>1973</v>
          </cell>
          <cell r="L463" t="str">
            <v>abril</v>
          </cell>
          <cell r="M463">
            <v>26912</v>
          </cell>
          <cell r="N463"/>
          <cell r="O463">
            <v>10</v>
          </cell>
          <cell r="P463">
            <v>58</v>
          </cell>
          <cell r="Q463" t="str">
            <v>AV. DAS AMÉRICAS, 4430 - 3° ANDAR</v>
          </cell>
          <cell r="R463" t="str">
            <v>22.640-102</v>
          </cell>
          <cell r="S463" t="str">
            <v>RIO DE JANEIRO</v>
          </cell>
          <cell r="T463" t="str">
            <v>RJ</v>
          </cell>
          <cell r="U463" t="str">
            <v>WWW.VALIA.COM.BR</v>
          </cell>
          <cell r="V463" t="str">
            <v>ERRJ</v>
          </cell>
          <cell r="W463">
            <v>45573.25</v>
          </cell>
        </row>
        <row r="464">
          <cell r="A464" t="str">
            <v>VALUE PREV</v>
          </cell>
          <cell r="B464" t="str">
            <v>01.541.775/0001-37</v>
          </cell>
          <cell r="C464" t="str">
            <v>NORMAL - EM FUNCIONAMENTO</v>
          </cell>
          <cell r="D464" t="str">
            <v>NORMAL</v>
          </cell>
          <cell r="E464" t="str">
            <v>LC 109</v>
          </cell>
          <cell r="F464" t="str">
            <v>Privada</v>
          </cell>
          <cell r="G464" t="str">
            <v>Privado</v>
          </cell>
          <cell r="H464" t="str">
            <v>Não</v>
          </cell>
          <cell r="I464">
            <v>4.4000007643199608E+16</v>
          </cell>
          <cell r="J464">
            <v>35313</v>
          </cell>
          <cell r="K464">
            <v>1996</v>
          </cell>
          <cell r="L464" t="str">
            <v>setembro</v>
          </cell>
          <cell r="M464">
            <v>35432</v>
          </cell>
          <cell r="N464"/>
          <cell r="O464">
            <v>3</v>
          </cell>
          <cell r="P464">
            <v>8</v>
          </cell>
          <cell r="Q464" t="str">
            <v>RIO NEGRO 750 2 AND S/21</v>
          </cell>
          <cell r="R464" t="str">
            <v>06.454-000</v>
          </cell>
          <cell r="S464" t="str">
            <v>BARUERI</v>
          </cell>
          <cell r="T464" t="str">
            <v>SP</v>
          </cell>
          <cell r="U464" t="str">
            <v>HTTPS://VALUEPREV.COM.BR/</v>
          </cell>
          <cell r="V464" t="str">
            <v>ERSP</v>
          </cell>
          <cell r="W464">
            <v>45573.25</v>
          </cell>
        </row>
        <row r="465">
          <cell r="A465" t="str">
            <v>VAN LEER</v>
          </cell>
          <cell r="B465" t="str">
            <v>52.944.345/0001-05</v>
          </cell>
          <cell r="C465" t="str">
            <v>ENCERRADA - POR INICIATIVA DA EFPC</v>
          </cell>
          <cell r="D465" t="str">
            <v>ENCERRADA</v>
          </cell>
          <cell r="E465" t="str">
            <v>LC 109</v>
          </cell>
          <cell r="F465" t="str">
            <v>Privada</v>
          </cell>
          <cell r="G465" t="str">
            <v>Privado</v>
          </cell>
          <cell r="H465" t="str">
            <v>Não</v>
          </cell>
          <cell r="I465">
            <v>330411982</v>
          </cell>
          <cell r="J465">
            <v>30491</v>
          </cell>
          <cell r="K465">
            <v>1983</v>
          </cell>
          <cell r="L465" t="str">
            <v>junho</v>
          </cell>
          <cell r="M465">
            <v>30491</v>
          </cell>
          <cell r="N465">
            <v>42178</v>
          </cell>
          <cell r="O465">
            <v>0</v>
          </cell>
          <cell r="P465">
            <v>0</v>
          </cell>
          <cell r="Q465" t="str">
            <v>AV DAS NACOES UNIDAS 21102</v>
          </cell>
          <cell r="R465" t="str">
            <v>04.795-910</v>
          </cell>
          <cell r="S465" t="str">
            <v>SAO PAULO</v>
          </cell>
          <cell r="T465" t="str">
            <v>SP</v>
          </cell>
          <cell r="U465"/>
          <cell r="V465" t="str">
            <v>ERSP</v>
          </cell>
          <cell r="W465">
            <v>45573.25</v>
          </cell>
        </row>
        <row r="466">
          <cell r="A466" t="str">
            <v>VBPP</v>
          </cell>
          <cell r="B466" t="str">
            <v>05.590.227/0001-58</v>
          </cell>
          <cell r="C466" t="str">
            <v>NORMAL - EM FUNCIONAMENTO</v>
          </cell>
          <cell r="D466" t="str">
            <v>NORMAL</v>
          </cell>
          <cell r="E466" t="str">
            <v>LC 109</v>
          </cell>
          <cell r="F466" t="str">
            <v>Privada</v>
          </cell>
          <cell r="G466" t="str">
            <v>Privado</v>
          </cell>
          <cell r="H466" t="str">
            <v>Não</v>
          </cell>
          <cell r="I466">
            <v>4.4000002435200232E+16</v>
          </cell>
          <cell r="J466">
            <v>37602</v>
          </cell>
          <cell r="K466">
            <v>2002</v>
          </cell>
          <cell r="L466" t="str">
            <v>dezembro</v>
          </cell>
          <cell r="M466">
            <v>37991</v>
          </cell>
          <cell r="N466"/>
          <cell r="O466">
            <v>1</v>
          </cell>
          <cell r="P466">
            <v>5</v>
          </cell>
          <cell r="Q466" t="str">
            <v>AVENIDA ORLANDA BERGAMO</v>
          </cell>
          <cell r="R466" t="str">
            <v>07.232-151</v>
          </cell>
          <cell r="S466" t="str">
            <v>GUARULHOS</v>
          </cell>
          <cell r="T466" t="str">
            <v>SP</v>
          </cell>
          <cell r="U466" t="str">
            <v>HTTPS://VISTEONPREV.PARTICIPANTE.COM.BR/</v>
          </cell>
          <cell r="V466" t="str">
            <v>ERSP</v>
          </cell>
          <cell r="W466">
            <v>45573.25</v>
          </cell>
        </row>
        <row r="467">
          <cell r="A467" t="str">
            <v>VEXTY</v>
          </cell>
          <cell r="B467" t="str">
            <v>00.571.135/0001-07</v>
          </cell>
          <cell r="C467" t="str">
            <v>NORMAL - EM FUNCIONAMENTO</v>
          </cell>
          <cell r="D467" t="str">
            <v>NORMAL</v>
          </cell>
          <cell r="E467" t="str">
            <v>LC 109</v>
          </cell>
          <cell r="F467" t="str">
            <v>Privada</v>
          </cell>
          <cell r="G467" t="str">
            <v>Privado</v>
          </cell>
          <cell r="H467" t="str">
            <v>Não</v>
          </cell>
          <cell r="I467">
            <v>4.4011001117201712E+16</v>
          </cell>
          <cell r="J467">
            <v>34694</v>
          </cell>
          <cell r="K467">
            <v>1994</v>
          </cell>
          <cell r="L467" t="str">
            <v>dezembro</v>
          </cell>
          <cell r="M467">
            <v>34943</v>
          </cell>
          <cell r="N467"/>
          <cell r="O467">
            <v>1</v>
          </cell>
          <cell r="P467">
            <v>219</v>
          </cell>
          <cell r="Q467" t="str">
            <v>AV. DAS NAÇÕES UNIDAS</v>
          </cell>
          <cell r="R467" t="str">
            <v>04.794-000</v>
          </cell>
          <cell r="S467" t="str">
            <v>SAO PAULO</v>
          </cell>
          <cell r="T467" t="str">
            <v>SP</v>
          </cell>
          <cell r="U467" t="str">
            <v>WWW.VEXTY.COM.BR</v>
          </cell>
          <cell r="V467" t="str">
            <v>ERSP</v>
          </cell>
          <cell r="W467">
            <v>45573.25</v>
          </cell>
        </row>
        <row r="468">
          <cell r="A468" t="str">
            <v>VIKINGPREV</v>
          </cell>
          <cell r="B468" t="str">
            <v>00.158.783/0001-36</v>
          </cell>
          <cell r="C468" t="str">
            <v>NORMAL - EM FUNCIONAMENTO</v>
          </cell>
          <cell r="D468" t="str">
            <v>NORMAL</v>
          </cell>
          <cell r="E468" t="str">
            <v>LC 109</v>
          </cell>
          <cell r="F468" t="str">
            <v>Privada</v>
          </cell>
          <cell r="G468" t="str">
            <v>Privado</v>
          </cell>
          <cell r="H468" t="str">
            <v>Não</v>
          </cell>
          <cell r="I468">
            <v>3.0000001988198936E+16</v>
          </cell>
          <cell r="J468">
            <v>34620</v>
          </cell>
          <cell r="K468">
            <v>1994</v>
          </cell>
          <cell r="L468" t="str">
            <v>outubro</v>
          </cell>
          <cell r="M468">
            <v>34639</v>
          </cell>
          <cell r="N468"/>
          <cell r="O468">
            <v>1</v>
          </cell>
          <cell r="P468">
            <v>8</v>
          </cell>
          <cell r="Q468" t="str">
            <v>AV. JUSCELINO K. DE OLIVEIRA, 2600</v>
          </cell>
          <cell r="R468" t="str">
            <v>81.260-900</v>
          </cell>
          <cell r="S468" t="str">
            <v>CURITIBA</v>
          </cell>
          <cell r="T468" t="str">
            <v>PR</v>
          </cell>
          <cell r="U468" t="str">
            <v>WWW.VIKINGPREV.COM.BR</v>
          </cell>
          <cell r="V468" t="str">
            <v>ERRS</v>
          </cell>
          <cell r="W468">
            <v>45573.25</v>
          </cell>
        </row>
        <row r="469">
          <cell r="A469" t="str">
            <v>VISÃO PREV</v>
          </cell>
          <cell r="B469" t="str">
            <v>07.205.215/0001-98</v>
          </cell>
          <cell r="C469" t="str">
            <v>NORMAL - EM FUNCIONAMENTO</v>
          </cell>
          <cell r="D469" t="str">
            <v>NORMAL</v>
          </cell>
          <cell r="E469" t="str">
            <v>LC 109</v>
          </cell>
          <cell r="F469" t="str">
            <v>Privada</v>
          </cell>
          <cell r="G469" t="str">
            <v>Privado</v>
          </cell>
          <cell r="H469" t="str">
            <v>Não</v>
          </cell>
          <cell r="I469">
            <v>4.400000191820048E+16</v>
          </cell>
          <cell r="J469">
            <v>38267</v>
          </cell>
          <cell r="K469">
            <v>2004</v>
          </cell>
          <cell r="L469" t="str">
            <v>outubro</v>
          </cell>
          <cell r="M469">
            <v>38401</v>
          </cell>
          <cell r="N469"/>
          <cell r="O469">
            <v>5</v>
          </cell>
          <cell r="P469">
            <v>23</v>
          </cell>
          <cell r="Q469" t="str">
            <v>ALAMEDA SANTOS, 787. CONJUNTOS 11 E 12</v>
          </cell>
          <cell r="R469" t="str">
            <v>01.419-001</v>
          </cell>
          <cell r="S469" t="str">
            <v>SAO PAULO</v>
          </cell>
          <cell r="T469" t="str">
            <v>SP</v>
          </cell>
          <cell r="U469" t="str">
            <v>WWW.VISAOPREV.COM.BR</v>
          </cell>
          <cell r="V469" t="str">
            <v>ERSP</v>
          </cell>
          <cell r="W469">
            <v>45573.25</v>
          </cell>
        </row>
        <row r="470">
          <cell r="A470" t="str">
            <v>VIVA</v>
          </cell>
          <cell r="B470" t="str">
            <v>18.868.955/0001-20</v>
          </cell>
          <cell r="C470" t="str">
            <v>NORMAL - EM FUNCIONAMENTO</v>
          </cell>
          <cell r="D470" t="str">
            <v>NORMAL</v>
          </cell>
          <cell r="E470" t="str">
            <v>LC 109</v>
          </cell>
          <cell r="F470" t="str">
            <v>Instituidor</v>
          </cell>
          <cell r="G470" t="str">
            <v>Instituidor</v>
          </cell>
          <cell r="H470" t="str">
            <v>Não</v>
          </cell>
          <cell r="I470">
            <v>4.4011000030201216E+16</v>
          </cell>
          <cell r="J470">
            <v>39101</v>
          </cell>
          <cell r="K470">
            <v>2007</v>
          </cell>
          <cell r="L470" t="str">
            <v>janeiro</v>
          </cell>
          <cell r="M470">
            <v>41548</v>
          </cell>
          <cell r="N470"/>
          <cell r="O470">
            <v>6</v>
          </cell>
          <cell r="P470">
            <v>31</v>
          </cell>
          <cell r="Q470" t="str">
            <v>SETOR DE MÚLTIPLAS ATIVIDADES SUL SMAS TRECHO 3 CONJ. 3 BLOCO E SALAS 409 A 416 ED. UNION OFFICE</v>
          </cell>
          <cell r="R470" t="str">
            <v>71.215-300</v>
          </cell>
          <cell r="S470" t="str">
            <v>BRASILIA</v>
          </cell>
          <cell r="T470" t="str">
            <v>DF</v>
          </cell>
          <cell r="U470" t="str">
            <v>WWW.VIVAPREV.COM.BR</v>
          </cell>
          <cell r="V470" t="str">
            <v>ERDF</v>
          </cell>
          <cell r="W470">
            <v>45573.25</v>
          </cell>
        </row>
        <row r="471">
          <cell r="A471" t="str">
            <v>VOITH PREV</v>
          </cell>
          <cell r="B471" t="str">
            <v>03.953.059/0001-92</v>
          </cell>
          <cell r="C471" t="str">
            <v>NORMAL - EM FUNCIONAMENTO</v>
          </cell>
          <cell r="D471" t="str">
            <v>NORMAL</v>
          </cell>
          <cell r="E471" t="str">
            <v>LC 109</v>
          </cell>
          <cell r="F471" t="str">
            <v>Privada</v>
          </cell>
          <cell r="G471" t="str">
            <v>Privado</v>
          </cell>
          <cell r="H471" t="str">
            <v>Não</v>
          </cell>
          <cell r="I471">
            <v>4.4000001340200016E+16</v>
          </cell>
          <cell r="J471">
            <v>36725</v>
          </cell>
          <cell r="K471">
            <v>2000</v>
          </cell>
          <cell r="L471" t="str">
            <v>julho</v>
          </cell>
          <cell r="M471">
            <v>36749</v>
          </cell>
          <cell r="N471"/>
          <cell r="O471">
            <v>1</v>
          </cell>
          <cell r="P471">
            <v>6</v>
          </cell>
          <cell r="Q471" t="str">
            <v>R FRIEDRICH VON VOITH 825</v>
          </cell>
          <cell r="R471" t="str">
            <v>02.995-000</v>
          </cell>
          <cell r="S471" t="str">
            <v>SAO PAULO</v>
          </cell>
          <cell r="T471" t="str">
            <v>SP</v>
          </cell>
          <cell r="U471" t="str">
            <v>WWW.PORTALPREV.COM.BR/VOITHPREV</v>
          </cell>
          <cell r="V471" t="str">
            <v>ERSP</v>
          </cell>
          <cell r="W471">
            <v>45573.25</v>
          </cell>
        </row>
        <row r="472">
          <cell r="A472" t="str">
            <v>VULCAPREV</v>
          </cell>
          <cell r="B472" t="str">
            <v>28.674.455/0001-01</v>
          </cell>
          <cell r="C472" t="str">
            <v>SEM ATIVIDADES - POR RETIRADA TOTAL DE PATROCINADORES</v>
          </cell>
          <cell r="D472" t="str">
            <v>SEM ATIVIDADES</v>
          </cell>
          <cell r="E472" t="str">
            <v>LC 109</v>
          </cell>
          <cell r="F472" t="str">
            <v>Privada</v>
          </cell>
          <cell r="G472" t="str">
            <v>Privado</v>
          </cell>
          <cell r="H472" t="str">
            <v>Não</v>
          </cell>
          <cell r="I472">
            <v>23351985</v>
          </cell>
          <cell r="J472">
            <v>32253</v>
          </cell>
          <cell r="K472">
            <v>1988</v>
          </cell>
          <cell r="L472" t="str">
            <v>abril</v>
          </cell>
          <cell r="M472">
            <v>32417</v>
          </cell>
          <cell r="N472">
            <v>44435</v>
          </cell>
          <cell r="O472">
            <v>0</v>
          </cell>
          <cell r="P472">
            <v>0</v>
          </cell>
          <cell r="Q472" t="str">
            <v>EST DO COLEGIO 380 PARTE</v>
          </cell>
          <cell r="R472" t="str">
            <v>21.235-280</v>
          </cell>
          <cell r="S472" t="str">
            <v>RIO DE JANEIRO</v>
          </cell>
          <cell r="T472" t="str">
            <v>RJ</v>
          </cell>
          <cell r="U472"/>
          <cell r="V472" t="str">
            <v>ERRJ</v>
          </cell>
          <cell r="W472">
            <v>45573.25</v>
          </cell>
        </row>
        <row r="473">
          <cell r="A473" t="str">
            <v>VWPP</v>
          </cell>
          <cell r="B473" t="str">
            <v>58.165.622/0001-50</v>
          </cell>
          <cell r="C473" t="str">
            <v>NORMAL - EM FUNCIONAMENTO</v>
          </cell>
          <cell r="D473" t="str">
            <v>NORMAL</v>
          </cell>
          <cell r="E473" t="str">
            <v>LC 109</v>
          </cell>
          <cell r="F473" t="str">
            <v>Privada</v>
          </cell>
          <cell r="G473" t="str">
            <v>Privado</v>
          </cell>
          <cell r="H473" t="str">
            <v>Não</v>
          </cell>
          <cell r="I473">
            <v>30000015791984</v>
          </cell>
          <cell r="J473">
            <v>31069</v>
          </cell>
          <cell r="K473">
            <v>1985</v>
          </cell>
          <cell r="L473" t="str">
            <v>janeiro</v>
          </cell>
          <cell r="M473">
            <v>31069</v>
          </cell>
          <cell r="N473"/>
          <cell r="O473">
            <v>3</v>
          </cell>
          <cell r="P473">
            <v>5</v>
          </cell>
          <cell r="Q473" t="str">
            <v>VIA ANCHIETA S/N KM 23,5                   CPI 1186</v>
          </cell>
          <cell r="R473" t="str">
            <v>09.823-901</v>
          </cell>
          <cell r="S473" t="str">
            <v>SAO BERNARDO DO CAMPO</v>
          </cell>
          <cell r="T473" t="str">
            <v>SP</v>
          </cell>
          <cell r="U473"/>
          <cell r="V473" t="str">
            <v>ERSP</v>
          </cell>
          <cell r="W473">
            <v>45573.25</v>
          </cell>
        </row>
        <row r="474">
          <cell r="A474" t="str">
            <v>WEG</v>
          </cell>
          <cell r="B474" t="str">
            <v>79.378.063/0001-36</v>
          </cell>
          <cell r="C474" t="str">
            <v>NORMAL - EM FUNCIONAMENTO</v>
          </cell>
          <cell r="D474" t="str">
            <v>NORMAL</v>
          </cell>
          <cell r="E474" t="str">
            <v>LC 109</v>
          </cell>
          <cell r="F474" t="str">
            <v>Privada</v>
          </cell>
          <cell r="G474" t="str">
            <v>Privado</v>
          </cell>
          <cell r="H474" t="str">
            <v>Não</v>
          </cell>
          <cell r="I474">
            <v>240000101821990</v>
          </cell>
          <cell r="J474">
            <v>33443</v>
          </cell>
          <cell r="K474">
            <v>1991</v>
          </cell>
          <cell r="L474" t="str">
            <v>julho</v>
          </cell>
          <cell r="M474">
            <v>33512</v>
          </cell>
          <cell r="N474"/>
          <cell r="O474">
            <v>1</v>
          </cell>
          <cell r="P474">
            <v>19</v>
          </cell>
          <cell r="Q474" t="str">
            <v>AVENIDA PREFEITO WALDEMAR GRUBBA</v>
          </cell>
          <cell r="R474" t="str">
            <v>89.256-900</v>
          </cell>
          <cell r="S474" t="str">
            <v>JARAGUA DO SUL</v>
          </cell>
          <cell r="T474" t="str">
            <v>SC</v>
          </cell>
          <cell r="U474" t="str">
            <v>WWW.WEGPREV.COM</v>
          </cell>
          <cell r="V474" t="str">
            <v>ERRS</v>
          </cell>
          <cell r="W474">
            <v>45573.25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61064E-9072-4415-9AF8-284D7E7AF088}">
  <dimension ref="A1:O273"/>
  <sheetViews>
    <sheetView tabSelected="1" workbookViewId="0">
      <selection activeCell="P2" sqref="P2"/>
    </sheetView>
  </sheetViews>
  <sheetFormatPr defaultColWidth="9.109375" defaultRowHeight="14.4" x14ac:dyDescent="0.3"/>
  <cols>
    <col min="1" max="1" width="32.88671875" style="1" customWidth="1"/>
    <col min="2" max="2" width="101" style="1" customWidth="1"/>
    <col min="3" max="3" width="18.6640625" style="1" customWidth="1"/>
    <col min="4" max="4" width="10.5546875" style="3" customWidth="1"/>
    <col min="5" max="5" width="25.109375" style="3" customWidth="1"/>
    <col min="6" max="6" width="23.88671875" style="7" customWidth="1"/>
    <col min="7" max="7" width="18.88671875" style="7" customWidth="1"/>
    <col min="8" max="8" width="17.5546875" style="7" customWidth="1"/>
    <col min="9" max="9" width="17.6640625" style="6" customWidth="1"/>
    <col min="10" max="10" width="20.88671875" style="5" customWidth="1"/>
    <col min="11" max="11" width="16" style="5" customWidth="1"/>
    <col min="12" max="12" width="18.33203125" style="5" customWidth="1"/>
    <col min="13" max="13" width="21.109375" style="4" customWidth="1"/>
    <col min="14" max="14" width="27.33203125" style="3" customWidth="1"/>
    <col min="15" max="15" width="57.88671875" style="2" customWidth="1"/>
    <col min="16" max="16384" width="9.109375" style="1"/>
  </cols>
  <sheetData>
    <row r="1" spans="1:15" s="18" customFormat="1" ht="22.95" customHeight="1" x14ac:dyDescent="0.3">
      <c r="A1" s="23" t="s">
        <v>820</v>
      </c>
      <c r="B1" s="23" t="s">
        <v>819</v>
      </c>
      <c r="C1" s="22" t="s">
        <v>818</v>
      </c>
      <c r="D1" s="20" t="s">
        <v>817</v>
      </c>
      <c r="E1" s="20" t="s">
        <v>816</v>
      </c>
      <c r="F1" s="21" t="s">
        <v>815</v>
      </c>
      <c r="G1" s="21" t="s">
        <v>814</v>
      </c>
      <c r="H1" s="21" t="s">
        <v>813</v>
      </c>
      <c r="I1" s="21" t="s">
        <v>812</v>
      </c>
      <c r="J1" s="20" t="s">
        <v>811</v>
      </c>
      <c r="K1" s="20" t="s">
        <v>810</v>
      </c>
      <c r="L1" s="20" t="s">
        <v>809</v>
      </c>
      <c r="M1" s="20" t="s">
        <v>808</v>
      </c>
      <c r="N1" s="20" t="s">
        <v>807</v>
      </c>
      <c r="O1" s="19" t="s">
        <v>806</v>
      </c>
    </row>
    <row r="2" spans="1:15" ht="15.6" customHeight="1" x14ac:dyDescent="0.3">
      <c r="A2" s="15" t="s">
        <v>805</v>
      </c>
      <c r="B2" s="15" t="s">
        <v>804</v>
      </c>
      <c r="C2" s="15" t="s">
        <v>803</v>
      </c>
      <c r="D2" s="14" t="s">
        <v>60</v>
      </c>
      <c r="E2" s="14" t="s">
        <v>67</v>
      </c>
      <c r="F2" s="13">
        <f>VLOOKUP(A2,[3]Planilha1!$A$4:$B$271,2,FALSE)</f>
        <v>279809292549.10999</v>
      </c>
      <c r="G2" s="12">
        <f>VLOOKUP(A2,[2]Planilha3!$I$4:$L$262,2,FALSE)</f>
        <v>1931966821.3000002</v>
      </c>
      <c r="H2" s="12">
        <f>VLOOKUP(A2,[2]Planilha3!$I$4:$L$262,3,FALSE)</f>
        <v>8534710792.79</v>
      </c>
      <c r="I2" s="12">
        <f>VLOOKUP(A2,[2]Planilha3!$I$4:$L$262,4,FALSE)</f>
        <v>126899775.20999999</v>
      </c>
      <c r="J2" s="11">
        <f>VLOOKUP(A2,[1]Dados_EFPC!$A$1:$O$272,10,FALSE)</f>
        <v>84046</v>
      </c>
      <c r="K2" s="11">
        <f>VLOOKUP(A2,[1]Dados_EFPC!$A$1:$O$272,11,FALSE)</f>
        <v>84214</v>
      </c>
      <c r="L2" s="11">
        <f>VLOOKUP(A2,[1]Dados_EFPC!$A$1:$O$272,12,FALSE)</f>
        <v>24522</v>
      </c>
      <c r="M2" s="10">
        <f>VLOOKUP(A2,'[4]Base Cadastral Entidades (2)'!$A$8:$W$474,15,)</f>
        <v>4</v>
      </c>
      <c r="N2" s="10">
        <f>VLOOKUP(A2,'[4]Base Cadastral Entidades (2)'!$A$8:$W$474,16,)</f>
        <v>3</v>
      </c>
      <c r="O2" s="16" t="str">
        <f>VLOOKUP(A2,[1]Dados_EFPC!$A$1:$O$272,15,FALSE)</f>
        <v>http://www.previ.com.br</v>
      </c>
    </row>
    <row r="3" spans="1:15" ht="18" customHeight="1" x14ac:dyDescent="0.3">
      <c r="A3" s="15" t="s">
        <v>802</v>
      </c>
      <c r="B3" s="15" t="s">
        <v>801</v>
      </c>
      <c r="C3" s="15" t="s">
        <v>800</v>
      </c>
      <c r="D3" s="14" t="s">
        <v>60</v>
      </c>
      <c r="E3" s="14" t="s">
        <v>67</v>
      </c>
      <c r="F3" s="13">
        <f>VLOOKUP(A3,[3]Planilha1!$A$4:$B$271,2,FALSE)</f>
        <v>132814454135.19</v>
      </c>
      <c r="G3" s="12">
        <f>VLOOKUP(A3,[2]Planilha3!$I$4:$L$262,2,FALSE)</f>
        <v>4337464976.9699993</v>
      </c>
      <c r="H3" s="12">
        <f>VLOOKUP(A3,[2]Planilha3!$I$4:$L$262,3,FALSE)</f>
        <v>5893792439.8599997</v>
      </c>
      <c r="I3" s="12">
        <f>VLOOKUP(A3,[2]Planilha3!$I$4:$L$262,4,FALSE)</f>
        <v>308653972.22000003</v>
      </c>
      <c r="J3" s="11">
        <f>VLOOKUP(A3,[1]Dados_EFPC!$A$1:$O$272,10,FALSE)</f>
        <v>50676</v>
      </c>
      <c r="K3" s="11">
        <f>VLOOKUP(A3,[1]Dados_EFPC!$A$1:$O$272,11,FALSE)</f>
        <v>58603</v>
      </c>
      <c r="L3" s="11">
        <f>VLOOKUP(A3,[1]Dados_EFPC!$A$1:$O$272,12,FALSE)</f>
        <v>20374</v>
      </c>
      <c r="M3" s="10">
        <f>VLOOKUP(A3,'[4]Base Cadastral Entidades (2)'!$A$8:$W$474,15,)</f>
        <v>35</v>
      </c>
      <c r="N3" s="10">
        <f>VLOOKUP(A3,'[4]Base Cadastral Entidades (2)'!$A$8:$W$474,16,)</f>
        <v>53</v>
      </c>
      <c r="O3" s="16" t="str">
        <f>VLOOKUP(A3,[1]Dados_EFPC!$A$1:$O$272,15,FALSE)</f>
        <v>http://www.petros.com.br</v>
      </c>
    </row>
    <row r="4" spans="1:15" ht="18.600000000000001" customHeight="1" x14ac:dyDescent="0.3">
      <c r="A4" s="15" t="s">
        <v>799</v>
      </c>
      <c r="B4" s="15" t="s">
        <v>798</v>
      </c>
      <c r="C4" s="15" t="s">
        <v>797</v>
      </c>
      <c r="D4" s="14" t="s">
        <v>11</v>
      </c>
      <c r="E4" s="14" t="s">
        <v>67</v>
      </c>
      <c r="F4" s="13">
        <f>VLOOKUP(A4,[3]Planilha1!$A$4:$B$271,2,FALSE)</f>
        <v>118048435893.8</v>
      </c>
      <c r="G4" s="12">
        <f>VLOOKUP(A4,[2]Planilha3!$I$4:$L$262,2,FALSE)</f>
        <v>2152996878.29</v>
      </c>
      <c r="H4" s="12">
        <f>VLOOKUP(A4,[2]Planilha3!$I$4:$L$262,3,FALSE)</f>
        <v>2981231662.1700001</v>
      </c>
      <c r="I4" s="12">
        <f>VLOOKUP(A4,[2]Planilha3!$I$4:$L$262,4,FALSE)</f>
        <v>77053615.569999993</v>
      </c>
      <c r="J4" s="11">
        <f>VLOOKUP(A4,[1]Dados_EFPC!$A$1:$O$272,10,FALSE)</f>
        <v>86471</v>
      </c>
      <c r="K4" s="11">
        <f>VLOOKUP(A4,[1]Dados_EFPC!$A$1:$O$272,11,FALSE)</f>
        <v>44923</v>
      </c>
      <c r="L4" s="11">
        <f>VLOOKUP(A4,[1]Dados_EFPC!$A$1:$O$272,12,FALSE)</f>
        <v>8439</v>
      </c>
      <c r="M4" s="10">
        <f>VLOOKUP(A4,'[4]Base Cadastral Entidades (2)'!$A$8:$W$474,15,)</f>
        <v>3</v>
      </c>
      <c r="N4" s="10">
        <f>VLOOKUP(A4,'[4]Base Cadastral Entidades (2)'!$A$8:$W$474,16,)</f>
        <v>2</v>
      </c>
      <c r="O4" s="16" t="str">
        <f>VLOOKUP(A4,[1]Dados_EFPC!$A$1:$O$272,15,FALSE)</f>
        <v>http://www.funcef.com.br</v>
      </c>
    </row>
    <row r="5" spans="1:15" x14ac:dyDescent="0.3">
      <c r="A5" s="15" t="s">
        <v>826</v>
      </c>
      <c r="B5" s="15" t="s">
        <v>796</v>
      </c>
      <c r="C5" s="15" t="s">
        <v>795</v>
      </c>
      <c r="D5" s="14" t="s">
        <v>2</v>
      </c>
      <c r="E5" s="14" t="s">
        <v>6</v>
      </c>
      <c r="F5" s="13">
        <f>VLOOKUP(A5,[3]Planilha1!$A$4:$B$271,2,FALSE)</f>
        <v>48743140957.269997</v>
      </c>
      <c r="G5" s="12">
        <f>VLOOKUP(A5,[2]Planilha3!$I$4:$L$262,2,FALSE)</f>
        <v>239435113.35000002</v>
      </c>
      <c r="H5" s="12">
        <f>VLOOKUP(A5,[2]Planilha3!$I$4:$L$262,3,FALSE)</f>
        <v>2162262145.3499999</v>
      </c>
      <c r="I5" s="12">
        <f>VLOOKUP(A5,[2]Planilha3!$I$4:$L$262,4,FALSE)</f>
        <v>27628774.640000001</v>
      </c>
      <c r="J5" s="11"/>
      <c r="K5" s="11"/>
      <c r="L5" s="11"/>
      <c r="M5" s="10">
        <f>VLOOKUP(A5,'[4]Base Cadastral Entidades (2)'!$A$8:$W$474,15,)</f>
        <v>26</v>
      </c>
      <c r="N5" s="10">
        <f>VLOOKUP(A5,'[4]Base Cadastral Entidades (2)'!$A$8:$W$474,16,)</f>
        <v>24</v>
      </c>
      <c r="O5" s="16"/>
    </row>
    <row r="6" spans="1:15" x14ac:dyDescent="0.3">
      <c r="A6" s="15" t="s">
        <v>794</v>
      </c>
      <c r="B6" s="15" t="s">
        <v>793</v>
      </c>
      <c r="C6" s="15" t="s">
        <v>792</v>
      </c>
      <c r="D6" s="14" t="s">
        <v>2</v>
      </c>
      <c r="E6" s="14" t="s">
        <v>6</v>
      </c>
      <c r="F6" s="13">
        <f>VLOOKUP(A6,[3]Planilha1!$A$4:$B$271,2,FALSE)</f>
        <v>33319243587.32</v>
      </c>
      <c r="G6" s="12">
        <f>VLOOKUP(A6,[2]Planilha3!$I$4:$L$262,2,FALSE)</f>
        <v>181518384.11000001</v>
      </c>
      <c r="H6" s="12">
        <f>VLOOKUP(A6,[2]Planilha3!$I$4:$L$262,3,FALSE)</f>
        <v>942492451.93999994</v>
      </c>
      <c r="I6" s="12">
        <f>VLOOKUP(A6,[2]Planilha3!$I$4:$L$262,4,FALSE)</f>
        <v>11953346.25</v>
      </c>
      <c r="J6" s="11">
        <f>VLOOKUP(A6,[1]Dados_EFPC!$A$1:$O$272,10,FALSE)</f>
        <v>24401</v>
      </c>
      <c r="K6" s="11">
        <f>VLOOKUP(A6,[1]Dados_EFPC!$A$1:$O$272,11,FALSE)</f>
        <v>24794</v>
      </c>
      <c r="L6" s="11">
        <f>VLOOKUP(A6,[1]Dados_EFPC!$A$1:$O$272,12,FALSE)</f>
        <v>1691</v>
      </c>
      <c r="M6" s="10">
        <f>VLOOKUP(A6,'[4]Base Cadastral Entidades (2)'!$A$8:$W$474,15,)</f>
        <v>17</v>
      </c>
      <c r="N6" s="10">
        <f>VLOOKUP(A6,'[4]Base Cadastral Entidades (2)'!$A$8:$W$474,16,)</f>
        <v>40</v>
      </c>
      <c r="O6" s="16" t="str">
        <f>VLOOKUP(A6,[1]Dados_EFPC!$A$1:$O$272,15,FALSE)</f>
        <v>WW.FUNDACAOITAUUNIBANCO.COM.BR</v>
      </c>
    </row>
    <row r="7" spans="1:15" x14ac:dyDescent="0.3">
      <c r="A7" s="15" t="s">
        <v>791</v>
      </c>
      <c r="B7" s="15" t="s">
        <v>790</v>
      </c>
      <c r="C7" s="15" t="s">
        <v>789</v>
      </c>
      <c r="D7" s="14" t="s">
        <v>60</v>
      </c>
      <c r="E7" s="14" t="s">
        <v>6</v>
      </c>
      <c r="F7" s="13">
        <f>VLOOKUP(A7,[3]Planilha1!$A$4:$B$271,2,FALSE)</f>
        <v>30759261638.740002</v>
      </c>
      <c r="G7" s="12">
        <f>VLOOKUP(A7,[2]Planilha3!$I$4:$L$262,2,FALSE)</f>
        <v>364388718.58000004</v>
      </c>
      <c r="H7" s="12">
        <f>VLOOKUP(A7,[2]Planilha3!$I$4:$L$262,3,FALSE)</f>
        <v>837373681.15999997</v>
      </c>
      <c r="I7" s="12">
        <f>VLOOKUP(A7,[2]Planilha3!$I$4:$L$262,4,FALSE)</f>
        <v>25837525.390000001</v>
      </c>
      <c r="J7" s="11">
        <f>VLOOKUP(A7,[1]Dados_EFPC!$A$1:$O$272,10,FALSE)</f>
        <v>112537</v>
      </c>
      <c r="K7" s="11">
        <f>VLOOKUP(A7,[1]Dados_EFPC!$A$1:$O$272,11,FALSE)</f>
        <v>16971</v>
      </c>
      <c r="L7" s="11">
        <f>VLOOKUP(A7,[1]Dados_EFPC!$A$1:$O$272,12,FALSE)</f>
        <v>9455</v>
      </c>
      <c r="M7" s="10">
        <f>VLOOKUP(A7,'[4]Base Cadastral Entidades (2)'!$A$8:$W$474,15,)</f>
        <v>10</v>
      </c>
      <c r="N7" s="10">
        <f>VLOOKUP(A7,'[4]Base Cadastral Entidades (2)'!$A$8:$W$474,16,)</f>
        <v>58</v>
      </c>
      <c r="O7" s="16" t="str">
        <f>VLOOKUP(A7,[1]Dados_EFPC!$A$1:$O$272,15,FALSE)</f>
        <v>http://www.valia.com.br</v>
      </c>
    </row>
    <row r="8" spans="1:15" ht="15.75" customHeight="1" x14ac:dyDescent="0.3">
      <c r="A8" s="15" t="s">
        <v>788</v>
      </c>
      <c r="B8" s="15" t="s">
        <v>787</v>
      </c>
      <c r="C8" s="15" t="s">
        <v>786</v>
      </c>
      <c r="D8" s="14" t="s">
        <v>2</v>
      </c>
      <c r="E8" s="14" t="s">
        <v>6</v>
      </c>
      <c r="F8" s="13">
        <f>VLOOKUP(A8,[3]Planilha1!$A$4:$B$271,2,FALSE)</f>
        <v>28600180056.02</v>
      </c>
      <c r="G8" s="12">
        <f>VLOOKUP(A8,[2]Planilha3!$I$4:$L$262,2,FALSE)</f>
        <v>54303613.57</v>
      </c>
      <c r="H8" s="12">
        <f>VLOOKUP(A8,[2]Planilha3!$I$4:$L$262,3,FALSE)</f>
        <v>1212392132.8799999</v>
      </c>
      <c r="I8" s="12">
        <f>VLOOKUP(A8,[2]Planilha3!$I$4:$L$262,4,FALSE)</f>
        <v>14703546.6</v>
      </c>
      <c r="J8" s="11">
        <f>VLOOKUP(A8,[1]Dados_EFPC!$A$1:$O$272,10,FALSE)</f>
        <v>3489</v>
      </c>
      <c r="K8" s="11">
        <f>VLOOKUP(A8,[1]Dados_EFPC!$A$1:$O$272,11,FALSE)</f>
        <v>20550</v>
      </c>
      <c r="L8" s="11">
        <f>VLOOKUP(A8,[1]Dados_EFPC!$A$1:$O$272,12,FALSE)</f>
        <v>4272</v>
      </c>
      <c r="M8" s="10">
        <f>VLOOKUP(A8,'[4]Base Cadastral Entidades (2)'!$A$8:$W$474,15,)</f>
        <v>13</v>
      </c>
      <c r="N8" s="10">
        <f>VLOOKUP(A8,'[4]Base Cadastral Entidades (2)'!$A$8:$W$474,16,)</f>
        <v>16</v>
      </c>
      <c r="O8" s="16" t="str">
        <f>VLOOKUP(A8,[1]Dados_EFPC!$A$1:$O$272,15,FALSE)</f>
        <v>http://www.banesprev.com.br</v>
      </c>
    </row>
    <row r="9" spans="1:15" x14ac:dyDescent="0.3">
      <c r="A9" s="15" t="s">
        <v>785</v>
      </c>
      <c r="B9" s="15" t="s">
        <v>784</v>
      </c>
      <c r="C9" s="15" t="s">
        <v>783</v>
      </c>
      <c r="D9" s="14" t="s">
        <v>11</v>
      </c>
      <c r="E9" s="14" t="s">
        <v>6</v>
      </c>
      <c r="F9" s="13">
        <f>VLOOKUP(A9,[3]Planilha1!$A$4:$B$271,2,FALSE)</f>
        <v>22933286353.950001</v>
      </c>
      <c r="G9" s="12">
        <f>VLOOKUP(A9,[2]Planilha3!$I$4:$L$262,2,FALSE)</f>
        <v>71471282.159999996</v>
      </c>
      <c r="H9" s="12">
        <f>VLOOKUP(A9,[2]Planilha3!$I$4:$L$262,3,FALSE)</f>
        <v>713772758.03999996</v>
      </c>
      <c r="I9" s="12">
        <f>VLOOKUP(A9,[2]Planilha3!$I$4:$L$262,4,FALSE)</f>
        <v>19561213.899999999</v>
      </c>
      <c r="J9" s="11">
        <f>VLOOKUP(A9,[1]Dados_EFPC!$A$1:$O$272,10,FALSE)</f>
        <v>1773</v>
      </c>
      <c r="K9" s="11">
        <f>VLOOKUP(A9,[1]Dados_EFPC!$A$1:$O$272,11,FALSE)</f>
        <v>14627</v>
      </c>
      <c r="L9" s="11">
        <f>VLOOKUP(A9,[1]Dados_EFPC!$A$1:$O$272,12,FALSE)</f>
        <v>6662</v>
      </c>
      <c r="M9" s="10">
        <f>VLOOKUP(A9,'[4]Base Cadastral Entidades (2)'!$A$8:$W$474,15,)</f>
        <v>8</v>
      </c>
      <c r="N9" s="10">
        <f>VLOOKUP(A9,'[4]Base Cadastral Entidades (2)'!$A$8:$W$474,16,)</f>
        <v>9</v>
      </c>
      <c r="O9" s="16" t="str">
        <f>VLOOKUP(A9,[1]Dados_EFPC!$A$1:$O$272,15,FALSE)</f>
        <v>http://www.sistel.com.br</v>
      </c>
    </row>
    <row r="10" spans="1:15" x14ac:dyDescent="0.3">
      <c r="A10" s="15" t="s">
        <v>782</v>
      </c>
      <c r="B10" s="15" t="s">
        <v>781</v>
      </c>
      <c r="C10" s="15" t="s">
        <v>780</v>
      </c>
      <c r="D10" s="14" t="s">
        <v>53</v>
      </c>
      <c r="E10" s="14" t="s">
        <v>67</v>
      </c>
      <c r="F10" s="13">
        <f>VLOOKUP(A10,[3]Planilha1!$A$4:$B$271,2,FALSE)</f>
        <v>21394610302.959999</v>
      </c>
      <c r="G10" s="12">
        <f>VLOOKUP(A10,[2]Planilha3!$I$4:$L$262,2,FALSE)</f>
        <v>162661784.51999998</v>
      </c>
      <c r="H10" s="12">
        <f>VLOOKUP(A10,[2]Planilha3!$I$4:$L$262,3,FALSE)</f>
        <v>833579553.83000004</v>
      </c>
      <c r="I10" s="12">
        <f>VLOOKUP(A10,[2]Planilha3!$I$4:$L$262,4,FALSE)</f>
        <v>106861388.31999999</v>
      </c>
      <c r="J10" s="11">
        <f>VLOOKUP(A10,[1]Dados_EFPC!$A$1:$O$272,10,FALSE)</f>
        <v>6435</v>
      </c>
      <c r="K10" s="11">
        <f>VLOOKUP(A10,[1]Dados_EFPC!$A$1:$O$272,11,FALSE)</f>
        <v>13277</v>
      </c>
      <c r="L10" s="11">
        <f>VLOOKUP(A10,[1]Dados_EFPC!$A$1:$O$272,12,FALSE)</f>
        <v>3413</v>
      </c>
      <c r="M10" s="10">
        <f>VLOOKUP(A10,'[4]Base Cadastral Entidades (2)'!$A$8:$W$474,15,)</f>
        <v>3</v>
      </c>
      <c r="N10" s="10">
        <f>VLOOKUP(A10,'[4]Base Cadastral Entidades (2)'!$A$8:$W$474,16,)</f>
        <v>27</v>
      </c>
      <c r="O10" s="16" t="str">
        <f>VLOOKUP(A10,[1]Dados_EFPC!$A$1:$O$272,15,FALSE)</f>
        <v>https://institucional.forluz.org.br/</v>
      </c>
    </row>
    <row r="11" spans="1:15" x14ac:dyDescent="0.3">
      <c r="A11" s="15" t="s">
        <v>779</v>
      </c>
      <c r="B11" s="15" t="s">
        <v>778</v>
      </c>
      <c r="C11" s="15" t="s">
        <v>777</v>
      </c>
      <c r="D11" s="14" t="s">
        <v>11</v>
      </c>
      <c r="E11" s="14" t="s">
        <v>67</v>
      </c>
      <c r="F11" s="13">
        <f>VLOOKUP(A11,[3]Planilha1!$A$4:$B$271,2,FALSE)</f>
        <v>20932176165.32</v>
      </c>
      <c r="G11" s="12">
        <f>VLOOKUP(A11,[2]Planilha3!$I$4:$L$262,2,FALSE)</f>
        <v>705047447.93000007</v>
      </c>
      <c r="H11" s="12">
        <f>VLOOKUP(A11,[2]Planilha3!$I$4:$L$262,3,FALSE)</f>
        <v>601527011.85000002</v>
      </c>
      <c r="I11" s="12">
        <f>VLOOKUP(A11,[2]Planilha3!$I$4:$L$262,4,FALSE)</f>
        <v>51082898.960000001</v>
      </c>
      <c r="J11" s="11">
        <f>VLOOKUP(A11,[1]Dados_EFPC!$A$1:$O$272,10,FALSE)</f>
        <v>137572</v>
      </c>
      <c r="K11" s="11">
        <f>VLOOKUP(A11,[1]Dados_EFPC!$A$1:$O$272,11,FALSE)</f>
        <v>36397</v>
      </c>
      <c r="L11" s="11">
        <f>VLOOKUP(A11,[1]Dados_EFPC!$A$1:$O$272,12,FALSE)</f>
        <v>11878</v>
      </c>
      <c r="M11" s="10">
        <f>VLOOKUP(A11,'[4]Base Cadastral Entidades (2)'!$A$8:$W$474,15,)</f>
        <v>2</v>
      </c>
      <c r="N11" s="10">
        <f>VLOOKUP(A11,'[4]Base Cadastral Entidades (2)'!$A$8:$W$474,16,)</f>
        <v>2</v>
      </c>
      <c r="O11" s="16" t="str">
        <f>VLOOKUP(A11,[1]Dados_EFPC!$A$1:$O$272,15,FALSE)</f>
        <v>http://www.postalis.org.br</v>
      </c>
    </row>
    <row r="12" spans="1:15" x14ac:dyDescent="0.3">
      <c r="A12" s="15" t="s">
        <v>776</v>
      </c>
      <c r="B12" s="15" t="s">
        <v>775</v>
      </c>
      <c r="C12" s="15" t="s">
        <v>774</v>
      </c>
      <c r="D12" s="14" t="s">
        <v>60</v>
      </c>
      <c r="E12" s="14" t="s">
        <v>67</v>
      </c>
      <c r="F12" s="13">
        <f>VLOOKUP(A12,[3]Planilha1!$A$4:$B$271,2,FALSE)</f>
        <v>18662874999.259998</v>
      </c>
      <c r="G12" s="12">
        <f>VLOOKUP(A12,[2]Planilha3!$I$4:$L$262,2,FALSE)</f>
        <v>85473926.629999995</v>
      </c>
      <c r="H12" s="12">
        <f>VLOOKUP(A12,[2]Planilha3!$I$4:$L$262,3,FALSE)</f>
        <v>805113360.67999995</v>
      </c>
      <c r="I12" s="12">
        <f>VLOOKUP(A12,[2]Planilha3!$I$4:$L$262,4,FALSE)</f>
        <v>2354131.81</v>
      </c>
      <c r="J12" s="11">
        <f>VLOOKUP(A12,[1]Dados_EFPC!$A$1:$O$272,10,FALSE)</f>
        <v>2812</v>
      </c>
      <c r="K12" s="11">
        <f>VLOOKUP(A12,[1]Dados_EFPC!$A$1:$O$272,11,FALSE)</f>
        <v>7414</v>
      </c>
      <c r="L12" s="11">
        <f>VLOOKUP(A12,[1]Dados_EFPC!$A$1:$O$272,12,FALSE)</f>
        <v>2223</v>
      </c>
      <c r="M12" s="10">
        <f>VLOOKUP(A12,'[4]Base Cadastral Entidades (2)'!$A$8:$W$474,15,)</f>
        <v>5</v>
      </c>
      <c r="N12" s="10">
        <f>VLOOKUP(A12,'[4]Base Cadastral Entidades (2)'!$A$8:$W$474,16,)</f>
        <v>10</v>
      </c>
      <c r="O12" s="16" t="str">
        <f>VLOOKUP(A12,[1]Dados_EFPC!$A$1:$O$272,15,FALSE)</f>
        <v>https://www.frg.com.br/</v>
      </c>
    </row>
    <row r="13" spans="1:15" x14ac:dyDescent="0.3">
      <c r="A13" s="15" t="s">
        <v>773</v>
      </c>
      <c r="B13" s="15" t="s">
        <v>772</v>
      </c>
      <c r="C13" s="15" t="s">
        <v>771</v>
      </c>
      <c r="D13" s="14" t="s">
        <v>60</v>
      </c>
      <c r="E13" s="14" t="s">
        <v>67</v>
      </c>
      <c r="F13" s="13">
        <f>VLOOKUP(A13,[3]Planilha1!$A$4:$B$271,2,FALSE)</f>
        <v>16522477485.450001</v>
      </c>
      <c r="G13" s="12">
        <f>VLOOKUP(A13,[2]Planilha3!$I$4:$L$262,2,FALSE)</f>
        <v>291640665.06999999</v>
      </c>
      <c r="H13" s="12">
        <f>VLOOKUP(A13,[2]Planilha3!$I$4:$L$262,3,FALSE)</f>
        <v>612378881.35000002</v>
      </c>
      <c r="I13" s="12">
        <f>VLOOKUP(A13,[2]Planilha3!$I$4:$L$262,4,FALSE)</f>
        <v>991486.5</v>
      </c>
      <c r="J13" s="11">
        <f>VLOOKUP(A13,[1]Dados_EFPC!$A$1:$O$272,10,FALSE)</f>
        <v>2777</v>
      </c>
      <c r="K13" s="11">
        <f>VLOOKUP(A13,[1]Dados_EFPC!$A$1:$O$272,11,FALSE)</f>
        <v>1844</v>
      </c>
      <c r="L13" s="11">
        <f>VLOOKUP(A13,[1]Dados_EFPC!$A$1:$O$272,12,FALSE)</f>
        <v>461</v>
      </c>
      <c r="M13" s="10">
        <f>VLOOKUP(A13,'[4]Base Cadastral Entidades (2)'!$A$8:$W$474,15,)</f>
        <v>5</v>
      </c>
      <c r="N13" s="10">
        <f>VLOOKUP(A13,'[4]Base Cadastral Entidades (2)'!$A$8:$W$474,16,)</f>
        <v>4</v>
      </c>
      <c r="O13" s="16" t="str">
        <f>VLOOKUP(A13,[1]Dados_EFPC!$A$1:$O$272,15,FALSE)</f>
        <v>http://www.fapes.com.br</v>
      </c>
    </row>
    <row r="14" spans="1:15" x14ac:dyDescent="0.3">
      <c r="A14" s="15" t="s">
        <v>770</v>
      </c>
      <c r="B14" s="15" t="s">
        <v>769</v>
      </c>
      <c r="C14" s="15" t="s">
        <v>768</v>
      </c>
      <c r="D14" s="14" t="s">
        <v>7</v>
      </c>
      <c r="E14" s="14" t="s">
        <v>6</v>
      </c>
      <c r="F14" s="13">
        <f>VLOOKUP(A14,[3]Planilha1!$A$4:$B$271,2,FALSE)</f>
        <v>14651953436.969999</v>
      </c>
      <c r="G14" s="12">
        <f>VLOOKUP(A14,[2]Planilha3!$I$4:$L$262,2,FALSE)</f>
        <v>105498839.81</v>
      </c>
      <c r="H14" s="12">
        <f>VLOOKUP(A14,[2]Planilha3!$I$4:$L$262,3,FALSE)</f>
        <v>446167232.45999998</v>
      </c>
      <c r="I14" s="12">
        <f>VLOOKUP(A14,[2]Planilha3!$I$4:$L$262,4,FALSE)</f>
        <v>11849310.5</v>
      </c>
      <c r="J14" s="11">
        <f>VLOOKUP(A14,[1]Dados_EFPC!$A$1:$O$272,10,FALSE)</f>
        <v>11753</v>
      </c>
      <c r="K14" s="11">
        <f>VLOOKUP(A14,[1]Dados_EFPC!$A$1:$O$272,11,FALSE)</f>
        <v>7867</v>
      </c>
      <c r="L14" s="11">
        <f>VLOOKUP(A14,[1]Dados_EFPC!$A$1:$O$272,12,FALSE)</f>
        <v>1963</v>
      </c>
      <c r="M14" s="10">
        <f>VLOOKUP(A14,'[4]Base Cadastral Entidades (2)'!$A$8:$W$474,15,)</f>
        <v>6</v>
      </c>
      <c r="N14" s="10">
        <f>VLOOKUP(A14,'[4]Base Cadastral Entidades (2)'!$A$8:$W$474,16,)</f>
        <v>14</v>
      </c>
      <c r="O14" s="16" t="str">
        <f>VLOOKUP(A14,[1]Dados_EFPC!$A$1:$O$272,15,FALSE)</f>
        <v>FCOPEL.ORG.BR</v>
      </c>
    </row>
    <row r="15" spans="1:15" x14ac:dyDescent="0.3">
      <c r="A15" s="15" t="s">
        <v>767</v>
      </c>
      <c r="B15" s="15" t="s">
        <v>766</v>
      </c>
      <c r="C15" s="15" t="s">
        <v>765</v>
      </c>
      <c r="D15" s="14" t="s">
        <v>60</v>
      </c>
      <c r="E15" s="14" t="s">
        <v>6</v>
      </c>
      <c r="F15" s="13">
        <f>VLOOKUP(A15,[3]Planilha1!$A$4:$B$271,2,FALSE)</f>
        <v>13320395095.15</v>
      </c>
      <c r="G15" s="12">
        <f>VLOOKUP(A15,[2]Planilha3!$I$4:$L$262,2,FALSE)</f>
        <v>17080792.130000003</v>
      </c>
      <c r="H15" s="12">
        <f>VLOOKUP(A15,[2]Planilha3!$I$4:$L$262,3,FALSE)</f>
        <v>399509116.30000001</v>
      </c>
      <c r="I15" s="12">
        <f>VLOOKUP(A15,[2]Planilha3!$I$4:$L$262,4,FALSE)</f>
        <v>81053895.709999993</v>
      </c>
      <c r="J15" s="11">
        <f>VLOOKUP(A15,[1]Dados_EFPC!$A$1:$O$272,10,FALSE)</f>
        <v>7764</v>
      </c>
      <c r="K15" s="11">
        <f>VLOOKUP(A15,[1]Dados_EFPC!$A$1:$O$272,11,FALSE)</f>
        <v>13007</v>
      </c>
      <c r="L15" s="11">
        <f>VLOOKUP(A15,[1]Dados_EFPC!$A$1:$O$272,12,FALSE)</f>
        <v>2195</v>
      </c>
      <c r="M15" s="10">
        <f>VLOOKUP(A15,'[4]Base Cadastral Entidades (2)'!$A$8:$W$474,15,)</f>
        <v>6</v>
      </c>
      <c r="N15" s="10">
        <f>VLOOKUP(A15,'[4]Base Cadastral Entidades (2)'!$A$8:$W$474,16,)</f>
        <v>11</v>
      </c>
      <c r="O15" s="16" t="str">
        <f>VLOOKUP(A15,[1]Dados_EFPC!$A$1:$O$272,15,FALSE)</f>
        <v>https://www.fundacaoatlantico.com.br/</v>
      </c>
    </row>
    <row r="16" spans="1:15" x14ac:dyDescent="0.3">
      <c r="A16" s="15" t="s">
        <v>764</v>
      </c>
      <c r="B16" s="15" t="s">
        <v>763</v>
      </c>
      <c r="C16" s="15" t="s">
        <v>762</v>
      </c>
      <c r="D16" s="14" t="s">
        <v>103</v>
      </c>
      <c r="E16" s="14" t="s">
        <v>67</v>
      </c>
      <c r="F16" s="13">
        <f>VLOOKUP(A16,[3]Planilha1!$A$4:$B$271,2,FALSE)</f>
        <v>12241785065.870001</v>
      </c>
      <c r="G16" s="12">
        <f>VLOOKUP(A16,[2]Planilha3!$I$4:$L$262,2,FALSE)</f>
        <v>93323582.129999995</v>
      </c>
      <c r="H16" s="12">
        <f>VLOOKUP(A16,[2]Planilha3!$I$4:$L$262,3,FALSE)</f>
        <v>496732646.38</v>
      </c>
      <c r="I16" s="12">
        <f>VLOOKUP(A16,[2]Planilha3!$I$4:$L$262,4,FALSE)</f>
        <v>118258889.54000001</v>
      </c>
      <c r="J16" s="11">
        <f>VLOOKUP(A16,[1]Dados_EFPC!$A$1:$O$272,10,FALSE)</f>
        <v>7371</v>
      </c>
      <c r="K16" s="11">
        <f>VLOOKUP(A16,[1]Dados_EFPC!$A$1:$O$272,11,FALSE)</f>
        <v>7649</v>
      </c>
      <c r="L16" s="11">
        <f>VLOOKUP(A16,[1]Dados_EFPC!$A$1:$O$272,12,FALSE)</f>
        <v>3017</v>
      </c>
      <c r="M16" s="10">
        <f>VLOOKUP(A16,'[4]Base Cadastral Entidades (2)'!$A$8:$W$474,15,)</f>
        <v>6</v>
      </c>
      <c r="N16" s="10">
        <f>VLOOKUP(A16,'[4]Base Cadastral Entidades (2)'!$A$8:$W$474,16,)</f>
        <v>3</v>
      </c>
      <c r="O16" s="16" t="str">
        <f>VLOOKUP(A16,[1]Dados_EFPC!$A$1:$O$272,15,FALSE)</f>
        <v>http://www.fachesf.com.br</v>
      </c>
    </row>
    <row r="17" spans="1:15" x14ac:dyDescent="0.3">
      <c r="A17" s="15" t="s">
        <v>761</v>
      </c>
      <c r="B17" s="15" t="s">
        <v>760</v>
      </c>
      <c r="C17" s="15" t="s">
        <v>759</v>
      </c>
      <c r="D17" s="14" t="s">
        <v>2</v>
      </c>
      <c r="E17" s="14" t="s">
        <v>6</v>
      </c>
      <c r="F17" s="13">
        <f>VLOOKUP(A17,[3]Planilha1!$A$4:$B$271,2,FALSE)</f>
        <v>11865503064.82</v>
      </c>
      <c r="G17" s="12">
        <f>VLOOKUP(A17,[2]Planilha3!$I$4:$L$262,2,FALSE)</f>
        <v>317711225.41999996</v>
      </c>
      <c r="H17" s="12">
        <f>VLOOKUP(A17,[2]Planilha3!$I$4:$L$262,3,FALSE)</f>
        <v>165958290.19999999</v>
      </c>
      <c r="I17" s="12">
        <f>VLOOKUP(A17,[2]Planilha3!$I$4:$L$262,4,FALSE)</f>
        <v>83199281.930000007</v>
      </c>
      <c r="J17" s="11">
        <f>VLOOKUP(A17,[1]Dados_EFPC!$A$1:$O$272,10,FALSE)</f>
        <v>66779</v>
      </c>
      <c r="K17" s="11">
        <f>VLOOKUP(A17,[1]Dados_EFPC!$A$1:$O$272,11,FALSE)</f>
        <v>4013</v>
      </c>
      <c r="L17" s="11">
        <f>VLOOKUP(A17,[1]Dados_EFPC!$A$1:$O$272,12,FALSE)</f>
        <v>389</v>
      </c>
      <c r="M17" s="10">
        <f>VLOOKUP(A17,'[4]Base Cadastral Entidades (2)'!$A$8:$W$474,15,)</f>
        <v>94</v>
      </c>
      <c r="N17" s="10">
        <f>VLOOKUP(A17,'[4]Base Cadastral Entidades (2)'!$A$8:$W$474,16,)</f>
        <v>155</v>
      </c>
      <c r="O17" s="16" t="str">
        <f>VLOOKUP(A17,[1]Dados_EFPC!$A$1:$O$272,15,FALSE)</f>
        <v>https://www.metlife.com.br</v>
      </c>
    </row>
    <row r="18" spans="1:15" x14ac:dyDescent="0.3">
      <c r="A18" s="15" t="s">
        <v>758</v>
      </c>
      <c r="B18" s="15" t="s">
        <v>757</v>
      </c>
      <c r="C18" s="15" t="s">
        <v>756</v>
      </c>
      <c r="D18" s="14" t="s">
        <v>2</v>
      </c>
      <c r="E18" s="14" t="s">
        <v>67</v>
      </c>
      <c r="F18" s="13">
        <f>VLOOKUP(A18,[3]Planilha1!$A$4:$B$271,2,FALSE)</f>
        <v>11471865376.469999</v>
      </c>
      <c r="G18" s="12">
        <f>VLOOKUP(A18,[2]Planilha3!$I$4:$L$262,2,FALSE)</f>
        <v>188186490.34999999</v>
      </c>
      <c r="H18" s="12">
        <f>VLOOKUP(A18,[2]Planilha3!$I$4:$L$262,3,FALSE)</f>
        <v>408941931.13999999</v>
      </c>
      <c r="I18" s="12">
        <f>VLOOKUP(A18,[2]Planilha3!$I$4:$L$262,4,FALSE)</f>
        <v>1404170.78</v>
      </c>
      <c r="J18" s="11">
        <f>VLOOKUP(A18,[1]Dados_EFPC!$A$1:$O$272,10,FALSE)</f>
        <v>8293</v>
      </c>
      <c r="K18" s="11">
        <f>VLOOKUP(A18,[1]Dados_EFPC!$A$1:$O$272,11,FALSE)</f>
        <v>9153</v>
      </c>
      <c r="L18" s="11">
        <f>VLOOKUP(A18,[1]Dados_EFPC!$A$1:$O$272,12,FALSE)</f>
        <v>910</v>
      </c>
      <c r="M18" s="10">
        <f>VLOOKUP(A18,'[4]Base Cadastral Entidades (2)'!$A$8:$W$474,15,)</f>
        <v>5</v>
      </c>
      <c r="N18" s="10">
        <f>VLOOKUP(A18,'[4]Base Cadastral Entidades (2)'!$A$8:$W$474,16,)</f>
        <v>3</v>
      </c>
      <c r="O18" s="16" t="str">
        <f>VLOOKUP(A18,[1]Dados_EFPC!$A$1:$O$272,15,FALSE)</f>
        <v>http://www.economus.com.br</v>
      </c>
    </row>
    <row r="19" spans="1:15" x14ac:dyDescent="0.3">
      <c r="A19" s="15" t="s">
        <v>755</v>
      </c>
      <c r="B19" s="15" t="s">
        <v>754</v>
      </c>
      <c r="C19" s="15" t="s">
        <v>753</v>
      </c>
      <c r="D19" s="14" t="s">
        <v>11</v>
      </c>
      <c r="E19" s="14" t="s">
        <v>67</v>
      </c>
      <c r="F19" s="13">
        <f>VLOOKUP(A19,[3]Planilha1!$A$4:$B$271,2,FALSE)</f>
        <v>11311230918.549999</v>
      </c>
      <c r="G19" s="12">
        <f>VLOOKUP(A19,[2]Planilha3!$I$4:$L$262,2,FALSE)</f>
        <v>151297084.39999998</v>
      </c>
      <c r="H19" s="12">
        <f>VLOOKUP(A19,[2]Planilha3!$I$4:$L$262,3,FALSE)</f>
        <v>280270841.60999995</v>
      </c>
      <c r="I19" s="12">
        <f>VLOOKUP(A19,[2]Planilha3!$I$4:$L$262,4,FALSE)</f>
        <v>2443837.13</v>
      </c>
      <c r="J19" s="11">
        <f>VLOOKUP(A19,[1]Dados_EFPC!$A$1:$O$272,10,FALSE)</f>
        <v>12677</v>
      </c>
      <c r="K19" s="11">
        <f>VLOOKUP(A19,[1]Dados_EFPC!$A$1:$O$272,11,FALSE)</f>
        <v>7431</v>
      </c>
      <c r="L19" s="11">
        <f>VLOOKUP(A19,[1]Dados_EFPC!$A$1:$O$272,12,FALSE)</f>
        <v>2253</v>
      </c>
      <c r="M19" s="10">
        <f>VLOOKUP(A19,'[4]Base Cadastral Entidades (2)'!$A$8:$W$474,15,)</f>
        <v>18</v>
      </c>
      <c r="N19" s="10">
        <f>VLOOKUP(A19,'[4]Base Cadastral Entidades (2)'!$A$8:$W$474,16,)</f>
        <v>10</v>
      </c>
      <c r="O19" s="16" t="str">
        <f>VLOOKUP(A19,[1]Dados_EFPC!$A$1:$O$272,15,FALSE)</f>
        <v>http://www.ceres.org.br</v>
      </c>
    </row>
    <row r="20" spans="1:15" ht="13.2" customHeight="1" x14ac:dyDescent="0.3">
      <c r="A20" s="15" t="s">
        <v>752</v>
      </c>
      <c r="B20" s="15" t="s">
        <v>751</v>
      </c>
      <c r="C20" s="15" t="s">
        <v>750</v>
      </c>
      <c r="D20" s="14" t="s">
        <v>53</v>
      </c>
      <c r="E20" s="14" t="s">
        <v>6</v>
      </c>
      <c r="F20" s="13">
        <f>VLOOKUP(A20,[3]Planilha1!$A$4:$B$271,2,FALSE)</f>
        <v>10606783993.73</v>
      </c>
      <c r="G20" s="12">
        <f>VLOOKUP(A20,[2]Planilha3!$I$4:$L$262,2,FALSE)</f>
        <v>47130692.299999997</v>
      </c>
      <c r="H20" s="12">
        <f>VLOOKUP(A20,[2]Planilha3!$I$4:$L$262,3,FALSE)</f>
        <v>394325100.56999999</v>
      </c>
      <c r="I20" s="12">
        <f>VLOOKUP(A20,[2]Planilha3!$I$4:$L$262,4,FALSE)</f>
        <v>20816887.210000001</v>
      </c>
      <c r="J20" s="11">
        <f>VLOOKUP(A20,[1]Dados_EFPC!$A$1:$O$272,10,FALSE)</f>
        <v>15892</v>
      </c>
      <c r="K20" s="11">
        <f>VLOOKUP(A20,[1]Dados_EFPC!$A$1:$O$272,11,FALSE)</f>
        <v>13821</v>
      </c>
      <c r="L20" s="11">
        <f>VLOOKUP(A20,[1]Dados_EFPC!$A$1:$O$272,12,FALSE)</f>
        <v>5950</v>
      </c>
      <c r="M20" s="10">
        <f>VLOOKUP(A20,'[4]Base Cadastral Entidades (2)'!$A$8:$W$474,15,)</f>
        <v>4</v>
      </c>
      <c r="N20" s="10">
        <f>VLOOKUP(A20,'[4]Base Cadastral Entidades (2)'!$A$8:$W$474,16,)</f>
        <v>13</v>
      </c>
      <c r="O20" s="16" t="str">
        <f>VLOOKUP(A20,[1]Dados_EFPC!$A$1:$O$272,15,FALSE)</f>
        <v>http://www.previdenciausiminas.com</v>
      </c>
    </row>
    <row r="21" spans="1:15" ht="14.25" customHeight="1" x14ac:dyDescent="0.3">
      <c r="A21" s="15" t="s">
        <v>749</v>
      </c>
      <c r="B21" s="15" t="s">
        <v>748</v>
      </c>
      <c r="C21" s="15" t="s">
        <v>747</v>
      </c>
      <c r="D21" s="14" t="s">
        <v>60</v>
      </c>
      <c r="E21" s="14" t="s">
        <v>6</v>
      </c>
      <c r="F21" s="13">
        <f>VLOOKUP(A21,[3]Planilha1!$A$4:$B$271,2,FALSE)</f>
        <v>10358683902.219999</v>
      </c>
      <c r="G21" s="12">
        <f>VLOOKUP(A21,[2]Planilha3!$I$4:$L$262,2,FALSE)</f>
        <v>42916110.730000004</v>
      </c>
      <c r="H21" s="12">
        <f>VLOOKUP(A21,[2]Planilha3!$I$4:$L$262,3,FALSE)</f>
        <v>343489386.56</v>
      </c>
      <c r="I21" s="12">
        <f>VLOOKUP(A21,[2]Planilha3!$I$4:$L$262,4,FALSE)</f>
        <v>18402273.32</v>
      </c>
      <c r="J21" s="11">
        <f>VLOOKUP(A21,[1]Dados_EFPC!$A$1:$O$272,10,FALSE)</f>
        <v>7341</v>
      </c>
      <c r="K21" s="11">
        <f>VLOOKUP(A21,[1]Dados_EFPC!$A$1:$O$272,11,FALSE)</f>
        <v>5894</v>
      </c>
      <c r="L21" s="11">
        <f>VLOOKUP(A21,[1]Dados_EFPC!$A$1:$O$272,12,FALSE)</f>
        <v>1370</v>
      </c>
      <c r="M21" s="10">
        <f>VLOOKUP(A21,'[4]Base Cadastral Entidades (2)'!$A$8:$W$474,15,)</f>
        <v>3</v>
      </c>
      <c r="N21" s="10">
        <f>VLOOKUP(A21,'[4]Base Cadastral Entidades (2)'!$A$8:$W$474,16,)</f>
        <v>8</v>
      </c>
      <c r="O21" s="16" t="str">
        <f>VLOOKUP(A21,[1]Dados_EFPC!$A$1:$O$272,15,FALSE)</f>
        <v>http://www.fundacaotelos.com.br</v>
      </c>
    </row>
    <row r="22" spans="1:15" x14ac:dyDescent="0.3">
      <c r="A22" s="15" t="s">
        <v>746</v>
      </c>
      <c r="B22" s="15" t="s">
        <v>745</v>
      </c>
      <c r="C22" s="15" t="s">
        <v>744</v>
      </c>
      <c r="D22" s="14" t="s">
        <v>11</v>
      </c>
      <c r="E22" s="14" t="s">
        <v>67</v>
      </c>
      <c r="F22" s="13">
        <f>VLOOKUP(A22,[3]Planilha1!$A$4:$B$271,2,FALSE)</f>
        <v>10209053212.709999</v>
      </c>
      <c r="G22" s="12">
        <f>VLOOKUP(A22,[2]Planilha3!$I$4:$L$262,2,FALSE)</f>
        <v>834421888.38999999</v>
      </c>
      <c r="H22" s="12">
        <f>VLOOKUP(A22,[2]Planilha3!$I$4:$L$262,3,FALSE)</f>
        <v>31477643.580000002</v>
      </c>
      <c r="I22" s="12">
        <f>VLOOKUP(A22,[2]Planilha3!$I$4:$L$262,4,FALSE)</f>
        <v>3963415.67</v>
      </c>
      <c r="J22" s="11">
        <f>VLOOKUP(A22,[1]Dados_EFPC!$A$1:$O$272,10,FALSE)</f>
        <v>117718</v>
      </c>
      <c r="K22" s="11">
        <f>VLOOKUP(A22,[1]Dados_EFPC!$A$1:$O$272,11,FALSE)</f>
        <v>99</v>
      </c>
      <c r="L22" s="11">
        <f>VLOOKUP(A22,[1]Dados_EFPC!$A$1:$O$272,12,FALSE)</f>
        <v>223</v>
      </c>
      <c r="M22" s="10">
        <f>VLOOKUP(A22,'[4]Base Cadastral Entidades (2)'!$A$8:$W$474,15,)</f>
        <v>2</v>
      </c>
      <c r="N22" s="10">
        <f>VLOOKUP(A22,'[4]Base Cadastral Entidades (2)'!$A$8:$W$474,16,)</f>
        <v>205</v>
      </c>
      <c r="O22" s="16" t="str">
        <f>VLOOKUP(A22,[1]Dados_EFPC!$A$1:$O$272,15,FALSE)</f>
        <v>https://www.funpresp.com.br/portal/</v>
      </c>
    </row>
    <row r="23" spans="1:15" x14ac:dyDescent="0.3">
      <c r="A23" s="15" t="s">
        <v>743</v>
      </c>
      <c r="B23" s="15" t="s">
        <v>742</v>
      </c>
      <c r="C23" s="15" t="s">
        <v>741</v>
      </c>
      <c r="D23" s="14" t="s">
        <v>60</v>
      </c>
      <c r="E23" s="14" t="s">
        <v>67</v>
      </c>
      <c r="F23" s="13">
        <f>VLOOKUP(A23,[3]Planilha1!$A$4:$B$271,2,FALSE)</f>
        <v>10089457038.389999</v>
      </c>
      <c r="G23" s="12">
        <f>VLOOKUP(A23,[2]Planilha3!$I$4:$L$262,2,FALSE)</f>
        <v>16279253.719999999</v>
      </c>
      <c r="H23" s="12">
        <f>VLOOKUP(A23,[2]Planilha3!$I$4:$L$262,3,FALSE)</f>
        <v>328574513.54000002</v>
      </c>
      <c r="I23" s="12">
        <f>VLOOKUP(A23,[2]Planilha3!$I$4:$L$262,4,FALSE)</f>
        <v>4852881.7</v>
      </c>
      <c r="J23" s="11">
        <f>VLOOKUP(A23,[1]Dados_EFPC!$A$1:$O$272,10,FALSE)</f>
        <v>2729</v>
      </c>
      <c r="K23" s="11">
        <f>VLOOKUP(A23,[1]Dados_EFPC!$A$1:$O$272,11,FALSE)</f>
        <v>10796</v>
      </c>
      <c r="L23" s="11">
        <f>VLOOKUP(A23,[1]Dados_EFPC!$A$1:$O$272,12,FALSE)</f>
        <v>11069</v>
      </c>
      <c r="M23" s="10">
        <f>VLOOKUP(A23,'[4]Base Cadastral Entidades (2)'!$A$8:$W$474,15,)</f>
        <v>8</v>
      </c>
      <c r="N23" s="10">
        <f>VLOOKUP(A23,'[4]Base Cadastral Entidades (2)'!$A$8:$W$474,16,)</f>
        <v>10</v>
      </c>
      <c r="O23" s="16" t="str">
        <f>VLOOKUP(A23,[1]Dados_EFPC!$A$1:$O$272,15,FALSE)</f>
        <v>WWW.REFER.COM.BR</v>
      </c>
    </row>
    <row r="24" spans="1:15" x14ac:dyDescent="0.3">
      <c r="A24" s="15" t="s">
        <v>740</v>
      </c>
      <c r="B24" s="15" t="s">
        <v>739</v>
      </c>
      <c r="C24" s="15" t="s">
        <v>738</v>
      </c>
      <c r="D24" s="14" t="s">
        <v>2</v>
      </c>
      <c r="E24" s="14" t="s">
        <v>6</v>
      </c>
      <c r="F24" s="13">
        <f>VLOOKUP(A24,[3]Planilha1!$A$4:$B$271,2,FALSE)</f>
        <v>9938135224.3500004</v>
      </c>
      <c r="G24" s="12">
        <f>VLOOKUP(A24,[2]Planilha3!$I$4:$L$262,2,FALSE)</f>
        <v>176184110.39999998</v>
      </c>
      <c r="H24" s="12">
        <f>VLOOKUP(A24,[2]Planilha3!$I$4:$L$262,3,FALSE)</f>
        <v>291634563.24000001</v>
      </c>
      <c r="I24" s="12">
        <f>VLOOKUP(A24,[2]Planilha3!$I$4:$L$262,4,FALSE)</f>
        <v>108367237.03</v>
      </c>
      <c r="J24" s="11">
        <f>VLOOKUP(A24,[1]Dados_EFPC!$A$1:$O$272,10,FALSE)</f>
        <v>46281</v>
      </c>
      <c r="K24" s="11">
        <f>VLOOKUP(A24,[1]Dados_EFPC!$A$1:$O$272,11,FALSE)</f>
        <v>5965</v>
      </c>
      <c r="L24" s="11">
        <f>VLOOKUP(A24,[1]Dados_EFPC!$A$1:$O$272,12,FALSE)</f>
        <v>2535</v>
      </c>
      <c r="M24" s="10">
        <f>VLOOKUP(A24,'[4]Base Cadastral Entidades (2)'!$A$8:$W$474,15,)</f>
        <v>118</v>
      </c>
      <c r="N24" s="10">
        <f>VLOOKUP(A24,'[4]Base Cadastral Entidades (2)'!$A$8:$W$474,16,)</f>
        <v>167</v>
      </c>
      <c r="O24" s="16" t="str">
        <f>VLOOKUP(A24,[1]Dados_EFPC!$A$1:$O$272,15,FALSE)</f>
        <v>https://energisaprev.com.br/</v>
      </c>
    </row>
    <row r="25" spans="1:15" x14ac:dyDescent="0.3">
      <c r="A25" s="15" t="s">
        <v>737</v>
      </c>
      <c r="B25" s="15" t="s">
        <v>736</v>
      </c>
      <c r="C25" s="15" t="s">
        <v>735</v>
      </c>
      <c r="D25" s="14" t="s">
        <v>11</v>
      </c>
      <c r="E25" s="14" t="s">
        <v>6</v>
      </c>
      <c r="F25" s="13">
        <f>VLOOKUP(A25,[3]Planilha1!$A$4:$B$271,2,FALSE)</f>
        <v>9096813732.7399998</v>
      </c>
      <c r="G25" s="12">
        <f>VLOOKUP(A25,[2]Planilha3!$I$4:$L$262,2,FALSE)</f>
        <v>229652585.94</v>
      </c>
      <c r="H25" s="12">
        <f>VLOOKUP(A25,[2]Planilha3!$I$4:$L$262,3,FALSE)</f>
        <v>188290198.79000002</v>
      </c>
      <c r="I25" s="12">
        <f>VLOOKUP(A25,[2]Planilha3!$I$4:$L$262,4,FALSE)</f>
        <v>114231603.92</v>
      </c>
      <c r="J25" s="11">
        <f>VLOOKUP(A25,[1]Dados_EFPC!$A$1:$O$272,10,FALSE)</f>
        <v>234353</v>
      </c>
      <c r="K25" s="11">
        <f>VLOOKUP(A25,[1]Dados_EFPC!$A$1:$O$272,11,FALSE)</f>
        <v>3387</v>
      </c>
      <c r="L25" s="11">
        <f>VLOOKUP(A25,[1]Dados_EFPC!$A$1:$O$272,12,FALSE)</f>
        <v>946</v>
      </c>
      <c r="M25" s="10">
        <f>VLOOKUP(A25,'[4]Base Cadastral Entidades (2)'!$A$8:$W$474,15,)</f>
        <v>43</v>
      </c>
      <c r="N25" s="10">
        <f>VLOOKUP(A25,'[4]Base Cadastral Entidades (2)'!$A$8:$W$474,16,)</f>
        <v>298</v>
      </c>
      <c r="O25" s="16" t="str">
        <f>VLOOKUP(A25,[1]Dados_EFPC!$A$1:$O$272,15,FALSE)</f>
        <v>https://bbprevidencia.com.br/</v>
      </c>
    </row>
    <row r="26" spans="1:15" ht="14.4" customHeight="1" x14ac:dyDescent="0.3">
      <c r="A26" s="15" t="s">
        <v>734</v>
      </c>
      <c r="B26" s="15" t="s">
        <v>733</v>
      </c>
      <c r="C26" s="15" t="s">
        <v>732</v>
      </c>
      <c r="D26" s="14" t="s">
        <v>2</v>
      </c>
      <c r="E26" s="14" t="s">
        <v>6</v>
      </c>
      <c r="F26" s="13">
        <f>VLOOKUP(A26,[3]Planilha1!$A$4:$B$271,2,FALSE)</f>
        <v>8419732620.3800001</v>
      </c>
      <c r="G26" s="12">
        <f>VLOOKUP(A26,[2]Planilha3!$I$4:$L$262,2,FALSE)</f>
        <v>99865987.140000001</v>
      </c>
      <c r="H26" s="12">
        <f>VLOOKUP(A26,[2]Planilha3!$I$4:$L$262,3,FALSE)</f>
        <v>194275855.67999998</v>
      </c>
      <c r="I26" s="12">
        <f>VLOOKUP(A26,[2]Planilha3!$I$4:$L$262,4,FALSE)</f>
        <v>25127308.48</v>
      </c>
      <c r="J26" s="11">
        <f>VLOOKUP(A26,[1]Dados_EFPC!$A$1:$O$272,10,FALSE)</f>
        <v>15404</v>
      </c>
      <c r="K26" s="11">
        <f>VLOOKUP(A26,[1]Dados_EFPC!$A$1:$O$272,11,FALSE)</f>
        <v>5489</v>
      </c>
      <c r="L26" s="11">
        <f>VLOOKUP(A26,[1]Dados_EFPC!$A$1:$O$272,12,FALSE)</f>
        <v>519</v>
      </c>
      <c r="M26" s="10">
        <f>VLOOKUP(A26,'[4]Base Cadastral Entidades (2)'!$A$8:$W$474,15,)</f>
        <v>5</v>
      </c>
      <c r="N26" s="10">
        <f>VLOOKUP(A26,'[4]Base Cadastral Entidades (2)'!$A$8:$W$474,16,)</f>
        <v>23</v>
      </c>
      <c r="O26" s="16" t="str">
        <f>VLOOKUP(A26,[1]Dados_EFPC!$A$1:$O$272,15,FALSE)</f>
        <v>http://www.visaoprev.com.br</v>
      </c>
    </row>
    <row r="27" spans="1:15" x14ac:dyDescent="0.3">
      <c r="A27" s="15" t="s">
        <v>731</v>
      </c>
      <c r="B27" s="15" t="s">
        <v>730</v>
      </c>
      <c r="C27" s="15" t="s">
        <v>729</v>
      </c>
      <c r="D27" s="14" t="s">
        <v>11</v>
      </c>
      <c r="E27" s="14" t="s">
        <v>67</v>
      </c>
      <c r="F27" s="13">
        <f>VLOOKUP(A27,[3]Planilha1!$A$4:$B$271,2,FALSE)</f>
        <v>8414249151.8400002</v>
      </c>
      <c r="G27" s="12">
        <f>VLOOKUP(A27,[2]Planilha3!$I$4:$L$262,2,FALSE)</f>
        <v>128254241.90000001</v>
      </c>
      <c r="H27" s="12">
        <f>VLOOKUP(A27,[2]Planilha3!$I$4:$L$262,3,FALSE)</f>
        <v>193197739.20999998</v>
      </c>
      <c r="I27" s="12">
        <f>VLOOKUP(A27,[2]Planilha3!$I$4:$L$262,4,FALSE)</f>
        <v>6827193.5499999998</v>
      </c>
      <c r="J27" s="11">
        <f>VLOOKUP(A27,[1]Dados_EFPC!$A$1:$O$272,10,FALSE)</f>
        <v>6954</v>
      </c>
      <c r="K27" s="11">
        <f>VLOOKUP(A27,[1]Dados_EFPC!$A$1:$O$272,11,FALSE)</f>
        <v>4795</v>
      </c>
      <c r="L27" s="11">
        <f>VLOOKUP(A27,[1]Dados_EFPC!$A$1:$O$272,12,FALSE)</f>
        <v>1002</v>
      </c>
      <c r="M27" s="10">
        <f>VLOOKUP(A27,'[4]Base Cadastral Entidades (2)'!$A$8:$W$474,15,)</f>
        <v>3</v>
      </c>
      <c r="N27" s="10">
        <f>VLOOKUP(A27,'[4]Base Cadastral Entidades (2)'!$A$8:$W$474,16,)</f>
        <v>2</v>
      </c>
      <c r="O27" s="16" t="str">
        <f>VLOOKUP(A27,[1]Dados_EFPC!$A$1:$O$272,15,FALSE)</f>
        <v>https://serpros.com.br/tag/serpros-fundo-multipatrocinado/</v>
      </c>
    </row>
    <row r="28" spans="1:15" x14ac:dyDescent="0.3">
      <c r="A28" s="15" t="s">
        <v>728</v>
      </c>
      <c r="B28" s="15" t="s">
        <v>727</v>
      </c>
      <c r="C28" s="15" t="s">
        <v>726</v>
      </c>
      <c r="D28" s="14" t="s">
        <v>7</v>
      </c>
      <c r="E28" s="14" t="s">
        <v>6</v>
      </c>
      <c r="F28" s="13">
        <f>VLOOKUP(A28,[3]Planilha1!$A$4:$B$271,2,FALSE)</f>
        <v>7439794572.5</v>
      </c>
      <c r="G28" s="12">
        <f>VLOOKUP(A28,[2]Planilha3!$I$4:$L$262,2,FALSE)</f>
        <v>73305989.840000004</v>
      </c>
      <c r="H28" s="12">
        <f>VLOOKUP(A28,[2]Planilha3!$I$4:$L$262,3,FALSE)</f>
        <v>369763139.73000002</v>
      </c>
      <c r="I28" s="12">
        <f>VLOOKUP(A28,[2]Planilha3!$I$4:$L$262,4,FALSE)</f>
        <v>101750.43</v>
      </c>
      <c r="J28" s="11">
        <f>VLOOKUP(A28,[1]Dados_EFPC!$A$1:$O$272,10,FALSE)</f>
        <v>191</v>
      </c>
      <c r="K28" s="11">
        <f>VLOOKUP(A28,[1]Dados_EFPC!$A$1:$O$272,11,FALSE)</f>
        <v>5108</v>
      </c>
      <c r="L28" s="11">
        <f>VLOOKUP(A28,[1]Dados_EFPC!$A$1:$O$272,12,FALSE)</f>
        <v>1043</v>
      </c>
      <c r="M28" s="10">
        <f>VLOOKUP(A28,'[4]Base Cadastral Entidades (2)'!$A$8:$W$474,15,)</f>
        <v>2</v>
      </c>
      <c r="N28" s="10">
        <f>VLOOKUP(A28,'[4]Base Cadastral Entidades (2)'!$A$8:$W$474,16,)</f>
        <v>7</v>
      </c>
      <c r="O28" s="16" t="str">
        <f>VLOOKUP(A28,[1]Dados_EFPC!$A$1:$O$272,15,FALSE)</f>
        <v>https://www.funbep.com.br/</v>
      </c>
    </row>
    <row r="29" spans="1:15" x14ac:dyDescent="0.3">
      <c r="A29" s="15" t="s">
        <v>725</v>
      </c>
      <c r="B29" s="15" t="s">
        <v>724</v>
      </c>
      <c r="C29" s="15" t="s">
        <v>723</v>
      </c>
      <c r="D29" s="14" t="s">
        <v>107</v>
      </c>
      <c r="E29" s="14" t="s">
        <v>67</v>
      </c>
      <c r="F29" s="13">
        <f>VLOOKUP(A29,[3]Planilha1!$A$4:$B$271,2,FALSE)</f>
        <v>6975101291.1999998</v>
      </c>
      <c r="G29" s="12">
        <f>VLOOKUP(A29,[2]Planilha3!$I$4:$L$262,2,FALSE)</f>
        <v>191734936.38999999</v>
      </c>
      <c r="H29" s="12">
        <f>VLOOKUP(A29,[2]Planilha3!$I$4:$L$262,3,FALSE)</f>
        <v>292248519.11000001</v>
      </c>
      <c r="I29" s="12">
        <f>VLOOKUP(A29,[2]Planilha3!$I$4:$L$262,4,FALSE)</f>
        <v>338941.16</v>
      </c>
      <c r="J29" s="11">
        <f>VLOOKUP(A29,[1]Dados_EFPC!$A$1:$O$272,10,FALSE)</f>
        <v>7676</v>
      </c>
      <c r="K29" s="11">
        <f>VLOOKUP(A29,[1]Dados_EFPC!$A$1:$O$272,11,FALSE)</f>
        <v>4048</v>
      </c>
      <c r="L29" s="11">
        <f>VLOOKUP(A29,[1]Dados_EFPC!$A$1:$O$272,12,FALSE)</f>
        <v>1622</v>
      </c>
      <c r="M29" s="10">
        <f>VLOOKUP(A29,'[4]Base Cadastral Entidades (2)'!$A$8:$W$474,15,)</f>
        <v>3</v>
      </c>
      <c r="N29" s="10">
        <f>VLOOKUP(A29,'[4]Base Cadastral Entidades (2)'!$A$8:$W$474,16,)</f>
        <v>4</v>
      </c>
      <c r="O29" s="16" t="str">
        <f>VLOOKUP(A29,[1]Dados_EFPC!$A$1:$O$272,15,FALSE)</f>
        <v>http://www.capef.com.br</v>
      </c>
    </row>
    <row r="30" spans="1:15" x14ac:dyDescent="0.3">
      <c r="A30" s="15" t="s">
        <v>722</v>
      </c>
      <c r="B30" s="15" t="s">
        <v>721</v>
      </c>
      <c r="C30" s="15" t="s">
        <v>720</v>
      </c>
      <c r="D30" s="14" t="s">
        <v>26</v>
      </c>
      <c r="E30" s="14" t="s">
        <v>67</v>
      </c>
      <c r="F30" s="13">
        <f>VLOOKUP(A30,[3]Planilha1!$A$4:$B$271,2,FALSE)</f>
        <v>6898911892.0799999</v>
      </c>
      <c r="G30" s="12">
        <f>VLOOKUP(A30,[2]Planilha3!$I$4:$L$262,2,FALSE)</f>
        <v>125602492.75</v>
      </c>
      <c r="H30" s="12">
        <f>VLOOKUP(A30,[2]Planilha3!$I$4:$L$262,3,FALSE)</f>
        <v>257343263.06999999</v>
      </c>
      <c r="I30" s="12">
        <f>VLOOKUP(A30,[2]Planilha3!$I$4:$L$262,4,FALSE)</f>
        <v>6437731.8499999996</v>
      </c>
      <c r="J30" s="11">
        <f>VLOOKUP(A30,[1]Dados_EFPC!$A$1:$O$272,10,FALSE)</f>
        <v>9078</v>
      </c>
      <c r="K30" s="11">
        <f>VLOOKUP(A30,[1]Dados_EFPC!$A$1:$O$272,11,FALSE)</f>
        <v>7783</v>
      </c>
      <c r="L30" s="11">
        <f>VLOOKUP(A30,[1]Dados_EFPC!$A$1:$O$272,12,FALSE)</f>
        <v>1616</v>
      </c>
      <c r="M30" s="10">
        <f>VLOOKUP(A30,'[4]Base Cadastral Entidades (2)'!$A$8:$W$474,15,)</f>
        <v>7</v>
      </c>
      <c r="N30" s="10">
        <f>VLOOKUP(A30,'[4]Base Cadastral Entidades (2)'!$A$8:$W$474,16,)</f>
        <v>149</v>
      </c>
      <c r="O30" s="16" t="str">
        <f>VLOOKUP(A30,[1]Dados_EFPC!$A$1:$O$272,15,FALSE)</f>
        <v>https://www.fbss.org.br</v>
      </c>
    </row>
    <row r="31" spans="1:15" x14ac:dyDescent="0.3">
      <c r="A31" s="15" t="s">
        <v>719</v>
      </c>
      <c r="B31" s="15" t="s">
        <v>718</v>
      </c>
      <c r="C31" s="15" t="s">
        <v>717</v>
      </c>
      <c r="D31" s="14" t="s">
        <v>11</v>
      </c>
      <c r="E31" s="14" t="s">
        <v>67</v>
      </c>
      <c r="F31" s="13">
        <f>VLOOKUP(A31,[3]Planilha1!$A$4:$B$271,2,FALSE)</f>
        <v>6715308276.2700005</v>
      </c>
      <c r="G31" s="12">
        <f>VLOOKUP(A31,[2]Planilha3!$I$4:$L$262,2,FALSE)</f>
        <v>8646487.0500000007</v>
      </c>
      <c r="H31" s="12">
        <f>VLOOKUP(A31,[2]Planilha3!$I$4:$L$262,3,FALSE)</f>
        <v>180558194.72</v>
      </c>
      <c r="I31" s="12">
        <f>VLOOKUP(A31,[2]Planilha3!$I$4:$L$262,4,FALSE)</f>
        <v>2509626.21</v>
      </c>
      <c r="J31" s="11">
        <f>VLOOKUP(A31,[1]Dados_EFPC!$A$1:$O$272,10,FALSE)</f>
        <v>1228</v>
      </c>
      <c r="K31" s="11">
        <f>VLOOKUP(A31,[1]Dados_EFPC!$A$1:$O$272,11,FALSE)</f>
        <v>527</v>
      </c>
      <c r="L31" s="11">
        <f>VLOOKUP(A31,[1]Dados_EFPC!$A$1:$O$272,12,FALSE)</f>
        <v>719</v>
      </c>
      <c r="M31" s="10">
        <f>VLOOKUP(A31,'[4]Base Cadastral Entidades (2)'!$A$8:$W$474,15,)</f>
        <v>4</v>
      </c>
      <c r="N31" s="10">
        <f>VLOOKUP(A31,'[4]Base Cadastral Entidades (2)'!$A$8:$W$474,16,)</f>
        <v>7</v>
      </c>
      <c r="O31" s="16" t="str">
        <f>VLOOKUP(A31,[1]Dados_EFPC!$A$1:$O$272,15,FALSE)</f>
        <v>http://www.centrus.org.br</v>
      </c>
    </row>
    <row r="32" spans="1:15" x14ac:dyDescent="0.3">
      <c r="A32" s="15" t="s">
        <v>716</v>
      </c>
      <c r="B32" s="15" t="s">
        <v>715</v>
      </c>
      <c r="C32" s="15" t="s">
        <v>714</v>
      </c>
      <c r="D32" s="14" t="s">
        <v>43</v>
      </c>
      <c r="E32" s="14" t="s">
        <v>1</v>
      </c>
      <c r="F32" s="13">
        <f>VLOOKUP(A32,[3]Planilha1!$A$4:$B$271,2,FALSE)</f>
        <v>6585138190.9200001</v>
      </c>
      <c r="G32" s="12">
        <f>VLOOKUP(A32,[2]Planilha3!$I$4:$L$262,2,FALSE)</f>
        <v>261873713.27000001</v>
      </c>
      <c r="H32" s="12">
        <f>VLOOKUP(A32,[2]Planilha3!$I$4:$L$262,3,FALSE)</f>
        <v>30371541.640000001</v>
      </c>
      <c r="I32" s="12">
        <f>VLOOKUP(A32,[2]Planilha3!$I$4:$L$262,4,FALSE)</f>
        <v>155698473.93000001</v>
      </c>
      <c r="J32" s="11">
        <f>VLOOKUP(A32,[1]Dados_EFPC!$A$1:$O$272,10,FALSE)</f>
        <v>189430</v>
      </c>
      <c r="K32" s="11">
        <f>VLOOKUP(A32,[1]Dados_EFPC!$A$1:$O$272,11,FALSE)</f>
        <v>635</v>
      </c>
      <c r="L32" s="11">
        <f>VLOOKUP(A32,[1]Dados_EFPC!$A$1:$O$272,12,FALSE)</f>
        <v>319</v>
      </c>
      <c r="M32" s="10">
        <f>VLOOKUP(A32,'[4]Base Cadastral Entidades (2)'!$A$8:$W$474,15,)</f>
        <v>3</v>
      </c>
      <c r="N32" s="10">
        <f>VLOOKUP(A32,'[4]Base Cadastral Entidades (2)'!$A$8:$W$474,16,)</f>
        <v>57</v>
      </c>
      <c r="O32" s="16" t="str">
        <f>VLOOKUP(A32,[1]Dados_EFPC!$A$1:$O$272,15,FALSE)</f>
        <v>www.quanta-previdencia.com.br</v>
      </c>
    </row>
    <row r="33" spans="1:15" x14ac:dyDescent="0.3">
      <c r="A33" s="15" t="s">
        <v>713</v>
      </c>
      <c r="B33" s="15" t="s">
        <v>712</v>
      </c>
      <c r="C33" s="15" t="s">
        <v>711</v>
      </c>
      <c r="D33" s="14" t="s">
        <v>26</v>
      </c>
      <c r="E33" s="14" t="s">
        <v>6</v>
      </c>
      <c r="F33" s="13">
        <f>VLOOKUP(A33,[3]Planilha1!$A$4:$B$271,2,FALSE)</f>
        <v>6530543839.6700001</v>
      </c>
      <c r="G33" s="12">
        <f>VLOOKUP(A33,[2]Planilha3!$I$4:$L$262,2,FALSE)</f>
        <v>188032548.57999998</v>
      </c>
      <c r="H33" s="12">
        <f>VLOOKUP(A33,[2]Planilha3!$I$4:$L$262,3,FALSE)</f>
        <v>412125430.96000004</v>
      </c>
      <c r="I33" s="12">
        <f>VLOOKUP(A33,[2]Planilha3!$I$4:$L$262,4,FALSE)</f>
        <v>31514024.66</v>
      </c>
      <c r="J33" s="11">
        <f>VLOOKUP(A33,[1]Dados_EFPC!$A$1:$O$272,10,FALSE)</f>
        <v>9535</v>
      </c>
      <c r="K33" s="11">
        <f>VLOOKUP(A33,[1]Dados_EFPC!$A$1:$O$272,11,FALSE)</f>
        <v>5736</v>
      </c>
      <c r="L33" s="11">
        <f>VLOOKUP(A33,[1]Dados_EFPC!$A$1:$O$272,12,FALSE)</f>
        <v>3099</v>
      </c>
      <c r="M33" s="10">
        <f>VLOOKUP(A33,'[4]Base Cadastral Entidades (2)'!$A$8:$W$474,15,)</f>
        <v>11</v>
      </c>
      <c r="N33" s="10">
        <f>VLOOKUP(A33,'[4]Base Cadastral Entidades (2)'!$A$8:$W$474,16,)</f>
        <v>138</v>
      </c>
      <c r="O33" s="16" t="str">
        <f>VLOOKUP(A33,[1]Dados_EFPC!$A$1:$O$272,15,FALSE)</f>
        <v>https://www.fundacaoceee.com.br/</v>
      </c>
    </row>
    <row r="34" spans="1:15" x14ac:dyDescent="0.3">
      <c r="A34" s="15" t="s">
        <v>710</v>
      </c>
      <c r="B34" s="15" t="s">
        <v>709</v>
      </c>
      <c r="C34" s="15" t="s">
        <v>708</v>
      </c>
      <c r="D34" s="14" t="s">
        <v>7</v>
      </c>
      <c r="E34" s="14" t="s">
        <v>6</v>
      </c>
      <c r="F34" s="13">
        <f>VLOOKUP(A34,[3]Planilha1!$A$4:$B$271,2,FALSE)</f>
        <v>6473777685.9200001</v>
      </c>
      <c r="G34" s="12">
        <f>VLOOKUP(A34,[2]Planilha3!$I$4:$L$262,2,FALSE)</f>
        <v>83129410.950000003</v>
      </c>
      <c r="H34" s="12">
        <f>VLOOKUP(A34,[2]Planilha3!$I$4:$L$262,3,FALSE)</f>
        <v>213323989.88</v>
      </c>
      <c r="I34" s="12">
        <f>VLOOKUP(A34,[2]Planilha3!$I$4:$L$262,4,FALSE)</f>
        <v>715515.61</v>
      </c>
      <c r="J34" s="11">
        <f>VLOOKUP(A34,[1]Dados_EFPC!$A$1:$O$272,10,FALSE)</f>
        <v>2175</v>
      </c>
      <c r="K34" s="11">
        <f>VLOOKUP(A34,[1]Dados_EFPC!$A$1:$O$272,11,FALSE)</f>
        <v>1698</v>
      </c>
      <c r="L34" s="11">
        <f>VLOOKUP(A34,[1]Dados_EFPC!$A$1:$O$272,12,FALSE)</f>
        <v>351</v>
      </c>
      <c r="M34" s="10">
        <f>VLOOKUP(A34,'[4]Base Cadastral Entidades (2)'!$A$8:$W$474,15,)</f>
        <v>3</v>
      </c>
      <c r="N34" s="10">
        <f>VLOOKUP(A34,'[4]Base Cadastral Entidades (2)'!$A$8:$W$474,16,)</f>
        <v>4</v>
      </c>
      <c r="O34" s="16" t="str">
        <f>VLOOKUP(A34,[1]Dados_EFPC!$A$1:$O$272,15,FALSE)</f>
        <v>http://www.fundacaoitaipu.com.br</v>
      </c>
    </row>
    <row r="35" spans="1:15" x14ac:dyDescent="0.3">
      <c r="A35" s="15" t="s">
        <v>707</v>
      </c>
      <c r="B35" s="15" t="s">
        <v>706</v>
      </c>
      <c r="C35" s="15" t="s">
        <v>705</v>
      </c>
      <c r="D35" s="14" t="s">
        <v>2</v>
      </c>
      <c r="E35" s="14" t="s">
        <v>6</v>
      </c>
      <c r="F35" s="13">
        <f>VLOOKUP(A35,[3]Planilha1!$A$4:$B$271,2,FALSE)</f>
        <v>6420271469.1099997</v>
      </c>
      <c r="G35" s="12">
        <f>VLOOKUP(A35,[2]Planilha3!$I$4:$L$262,2,FALSE)</f>
        <v>52958369.980000004</v>
      </c>
      <c r="H35" s="12">
        <f>VLOOKUP(A35,[2]Planilha3!$I$4:$L$262,3,FALSE)</f>
        <v>190834453.01999998</v>
      </c>
      <c r="I35" s="12">
        <f>VLOOKUP(A35,[2]Planilha3!$I$4:$L$262,4,FALSE)</f>
        <v>23707786.190000001</v>
      </c>
      <c r="J35" s="11">
        <f>VLOOKUP(A35,[1]Dados_EFPC!$A$1:$O$272,10,FALSE)</f>
        <v>22894</v>
      </c>
      <c r="K35" s="11">
        <f>VLOOKUP(A35,[1]Dados_EFPC!$A$1:$O$272,11,FALSE)</f>
        <v>7482</v>
      </c>
      <c r="L35" s="11">
        <f>VLOOKUP(A35,[1]Dados_EFPC!$A$1:$O$272,12,FALSE)</f>
        <v>4438</v>
      </c>
      <c r="M35" s="10">
        <f>VLOOKUP(A35,'[4]Base Cadastral Entidades (2)'!$A$8:$W$474,15,)</f>
        <v>4</v>
      </c>
      <c r="N35" s="10">
        <f>VLOOKUP(A35,'[4]Base Cadastral Entidades (2)'!$A$8:$W$474,16,)</f>
        <v>15</v>
      </c>
      <c r="O35" s="16" t="str">
        <f>VLOOKUP(A35,[1]Dados_EFPC!$A$1:$O$272,15,FALSE)</f>
        <v>CBSPREV.COM.BR</v>
      </c>
    </row>
    <row r="36" spans="1:15" x14ac:dyDescent="0.3">
      <c r="A36" s="15" t="s">
        <v>704</v>
      </c>
      <c r="B36" s="15" t="s">
        <v>703</v>
      </c>
      <c r="C36" s="15" t="s">
        <v>702</v>
      </c>
      <c r="D36" s="14" t="s">
        <v>60</v>
      </c>
      <c r="E36" s="14" t="s">
        <v>6</v>
      </c>
      <c r="F36" s="13">
        <f>VLOOKUP(A36,[3]Planilha1!$A$4:$B$271,2,FALSE)</f>
        <v>6297923544.8100004</v>
      </c>
      <c r="G36" s="12">
        <f>VLOOKUP(A36,[2]Planilha3!$I$4:$L$262,2,FALSE)</f>
        <v>79636116.310000002</v>
      </c>
      <c r="H36" s="12">
        <f>VLOOKUP(A36,[2]Planilha3!$I$4:$L$262,3,FALSE)</f>
        <v>109782998.26000001</v>
      </c>
      <c r="I36" s="12">
        <f>VLOOKUP(A36,[2]Planilha3!$I$4:$L$262,4,FALSE)</f>
        <v>42501699.079999998</v>
      </c>
      <c r="J36" s="11">
        <f>VLOOKUP(A36,[1]Dados_EFPC!$A$1:$O$272,10,FALSE)</f>
        <v>7107</v>
      </c>
      <c r="K36" s="11">
        <f>VLOOKUP(A36,[1]Dados_EFPC!$A$1:$O$272,11,FALSE)</f>
        <v>1990</v>
      </c>
      <c r="L36" s="11">
        <f>VLOOKUP(A36,[1]Dados_EFPC!$A$1:$O$272,12,FALSE)</f>
        <v>17</v>
      </c>
      <c r="M36" s="10">
        <f>VLOOKUP(A36,'[4]Base Cadastral Entidades (2)'!$A$8:$W$474,15,)</f>
        <v>3</v>
      </c>
      <c r="N36" s="10">
        <f>VLOOKUP(A36,'[4]Base Cadastral Entidades (2)'!$A$8:$W$474,16,)</f>
        <v>2</v>
      </c>
      <c r="O36" s="16" t="str">
        <f>VLOOKUP(A36,[1]Dados_EFPC!$A$1:$O$272,15,FALSE)</f>
        <v>WWW.FUNDACAOIBM.COM.BR</v>
      </c>
    </row>
    <row r="37" spans="1:15" x14ac:dyDescent="0.3">
      <c r="A37" s="15" t="s">
        <v>701</v>
      </c>
      <c r="B37" s="15" t="s">
        <v>700</v>
      </c>
      <c r="C37" s="15" t="s">
        <v>699</v>
      </c>
      <c r="D37" s="14" t="s">
        <v>60</v>
      </c>
      <c r="E37" s="14" t="s">
        <v>67</v>
      </c>
      <c r="F37" s="13">
        <f>VLOOKUP(A37,[3]Planilha1!$A$4:$B$271,2,FALSE)</f>
        <v>5658415930.9799995</v>
      </c>
      <c r="G37" s="12">
        <f>VLOOKUP(A37,[2]Planilha3!$I$4:$L$262,2,FALSE)</f>
        <v>113907802.97</v>
      </c>
      <c r="H37" s="12">
        <f>VLOOKUP(A37,[2]Planilha3!$I$4:$L$262,3,FALSE)</f>
        <v>245672406.34</v>
      </c>
      <c r="I37" s="12">
        <f>VLOOKUP(A37,[2]Planilha3!$I$4:$L$262,4,FALSE)</f>
        <v>35918428.799999997</v>
      </c>
      <c r="J37" s="11">
        <f>VLOOKUP(A37,[1]Dados_EFPC!$A$1:$O$272,10,FALSE)</f>
        <v>2501</v>
      </c>
      <c r="K37" s="11">
        <f>VLOOKUP(A37,[1]Dados_EFPC!$A$1:$O$272,11,FALSE)</f>
        <v>2087</v>
      </c>
      <c r="L37" s="11">
        <f>VLOOKUP(A37,[1]Dados_EFPC!$A$1:$O$272,12,FALSE)</f>
        <v>659</v>
      </c>
      <c r="M37" s="10">
        <f>VLOOKUP(A37,'[4]Base Cadastral Entidades (2)'!$A$8:$W$474,15,)</f>
        <v>7</v>
      </c>
      <c r="N37" s="10">
        <f>VLOOKUP(A37,'[4]Base Cadastral Entidades (2)'!$A$8:$W$474,16,)</f>
        <v>10</v>
      </c>
      <c r="O37" s="16" t="str">
        <f>VLOOKUP(A37,[1]Dados_EFPC!$A$1:$O$272,15,FALSE)</f>
        <v>http://www.eletros.com.br</v>
      </c>
    </row>
    <row r="38" spans="1:15" x14ac:dyDescent="0.3">
      <c r="A38" s="15" t="s">
        <v>698</v>
      </c>
      <c r="B38" s="15" t="s">
        <v>697</v>
      </c>
      <c r="C38" s="15" t="s">
        <v>696</v>
      </c>
      <c r="D38" s="14" t="s">
        <v>2</v>
      </c>
      <c r="E38" s="14" t="s">
        <v>6</v>
      </c>
      <c r="F38" s="13">
        <f>VLOOKUP(A38,[3]Planilha1!$A$4:$B$271,2,FALSE)</f>
        <v>5336106552.6700001</v>
      </c>
      <c r="G38" s="12">
        <f>VLOOKUP(A38,[2]Planilha3!$I$4:$L$262,2,FALSE)</f>
        <v>41978646.149999999</v>
      </c>
      <c r="H38" s="12">
        <f>VLOOKUP(A38,[2]Planilha3!$I$4:$L$262,3,FALSE)</f>
        <v>148438634.66</v>
      </c>
      <c r="I38" s="12">
        <f>VLOOKUP(A38,[2]Planilha3!$I$4:$L$262,4,FALSE)</f>
        <v>11618317.609999999</v>
      </c>
      <c r="J38" s="11">
        <f>VLOOKUP(A38,[1]Dados_EFPC!$A$1:$O$272,10,FALSE)</f>
        <v>17603</v>
      </c>
      <c r="K38" s="11">
        <f>VLOOKUP(A38,[1]Dados_EFPC!$A$1:$O$272,11,FALSE)</f>
        <v>3917</v>
      </c>
      <c r="L38" s="11">
        <f>VLOOKUP(A38,[1]Dados_EFPC!$A$1:$O$272,12,FALSE)</f>
        <v>306</v>
      </c>
      <c r="M38" s="10">
        <f>VLOOKUP(A38,'[4]Base Cadastral Entidades (2)'!$A$8:$W$474,15,)</f>
        <v>1</v>
      </c>
      <c r="N38" s="10">
        <f>VLOOKUP(A38,'[4]Base Cadastral Entidades (2)'!$A$8:$W$474,16,)</f>
        <v>1</v>
      </c>
      <c r="O38" s="16" t="str">
        <f>VLOOKUP(A38,[1]Dados_EFPC!$A$1:$O$272,15,FALSE)</f>
        <v>http://www.previgm.com.br</v>
      </c>
    </row>
    <row r="39" spans="1:15" x14ac:dyDescent="0.3">
      <c r="A39" s="15" t="s">
        <v>695</v>
      </c>
      <c r="B39" s="15" t="s">
        <v>694</v>
      </c>
      <c r="C39" s="15" t="s">
        <v>693</v>
      </c>
      <c r="D39" s="14" t="s">
        <v>2</v>
      </c>
      <c r="E39" s="14" t="s">
        <v>6</v>
      </c>
      <c r="F39" s="13">
        <f>VLOOKUP(A39,[3]Planilha1!$A$4:$B$271,2,FALSE)</f>
        <v>5045849200.6099997</v>
      </c>
      <c r="G39" s="12">
        <f>VLOOKUP(A39,[2]Planilha3!$I$4:$L$262,2,FALSE)</f>
        <v>100303508.03</v>
      </c>
      <c r="H39" s="12">
        <f>VLOOKUP(A39,[2]Planilha3!$I$4:$L$262,3,FALSE)</f>
        <v>106015006.64</v>
      </c>
      <c r="I39" s="12">
        <f>VLOOKUP(A39,[2]Planilha3!$I$4:$L$262,4,FALSE)</f>
        <v>47597547.780000001</v>
      </c>
      <c r="J39" s="11">
        <f>VLOOKUP(A39,[1]Dados_EFPC!$A$1:$O$272,10,FALSE)</f>
        <v>23041</v>
      </c>
      <c r="K39" s="11">
        <f>VLOOKUP(A39,[1]Dados_EFPC!$A$1:$O$272,11,FALSE)</f>
        <v>1980</v>
      </c>
      <c r="L39" s="11">
        <f>VLOOKUP(A39,[1]Dados_EFPC!$A$1:$O$272,12,FALSE)</f>
        <v>8</v>
      </c>
      <c r="M39" s="10">
        <f>VLOOKUP(A39,'[4]Base Cadastral Entidades (2)'!$A$8:$W$474,15,)</f>
        <v>1</v>
      </c>
      <c r="N39" s="10">
        <f>VLOOKUP(A39,'[4]Base Cadastral Entidades (2)'!$A$8:$W$474,16,)</f>
        <v>18</v>
      </c>
      <c r="O39" s="16" t="str">
        <f>VLOOKUP(A39,[1]Dados_EFPC!$A$1:$O$272,15,FALSE)</f>
        <v>http://www.santanderprevi.com.br</v>
      </c>
    </row>
    <row r="40" spans="1:15" x14ac:dyDescent="0.3">
      <c r="A40" s="15" t="s">
        <v>692</v>
      </c>
      <c r="B40" s="15" t="s">
        <v>691</v>
      </c>
      <c r="C40" s="15" t="s">
        <v>690</v>
      </c>
      <c r="D40" s="14" t="s">
        <v>2</v>
      </c>
      <c r="E40" s="14" t="s">
        <v>6</v>
      </c>
      <c r="F40" s="13">
        <f>VLOOKUP(A40,[3]Planilha1!$A$4:$B$271,2,FALSE)</f>
        <v>4961785624.5699997</v>
      </c>
      <c r="G40" s="12">
        <f>VLOOKUP(A40,[2]Planilha3!$I$4:$L$262,2,FALSE)</f>
        <v>96532240.689999998</v>
      </c>
      <c r="H40" s="12">
        <f>VLOOKUP(A40,[2]Planilha3!$I$4:$L$262,3,FALSE)</f>
        <v>58599522.439999998</v>
      </c>
      <c r="I40" s="12">
        <f>VLOOKUP(A40,[2]Planilha3!$I$4:$L$262,4,FALSE)</f>
        <v>21757279.48</v>
      </c>
      <c r="J40" s="11">
        <f>VLOOKUP(A40,[1]Dados_EFPC!$A$1:$O$272,10,FALSE)</f>
        <v>19308</v>
      </c>
      <c r="K40" s="11">
        <f>VLOOKUP(A40,[1]Dados_EFPC!$A$1:$O$272,11,FALSE)</f>
        <v>1931</v>
      </c>
      <c r="L40" s="11">
        <f>VLOOKUP(A40,[1]Dados_EFPC!$A$1:$O$272,12,FALSE)</f>
        <v>229</v>
      </c>
      <c r="M40" s="10">
        <f>VLOOKUP(A40,'[4]Base Cadastral Entidades (2)'!$A$8:$W$474,15,)</f>
        <v>1</v>
      </c>
      <c r="N40" s="10">
        <f>VLOOKUP(A40,'[4]Base Cadastral Entidades (2)'!$A$8:$W$474,16,)</f>
        <v>8</v>
      </c>
      <c r="O40" s="16" t="str">
        <f>VLOOKUP(A40,[1]Dados_EFPC!$A$1:$O$272,15,FALSE)</f>
        <v>http://www.embraerprev.com.br</v>
      </c>
    </row>
    <row r="41" spans="1:15" x14ac:dyDescent="0.3">
      <c r="A41" s="15" t="s">
        <v>689</v>
      </c>
      <c r="B41" s="15" t="s">
        <v>688</v>
      </c>
      <c r="C41" s="15" t="s">
        <v>687</v>
      </c>
      <c r="D41" s="14" t="s">
        <v>53</v>
      </c>
      <c r="E41" s="14" t="s">
        <v>67</v>
      </c>
      <c r="F41" s="13">
        <f>VLOOKUP(A41,[3]Planilha1!$A$4:$B$271,2,FALSE)</f>
        <v>4803776649.6999998</v>
      </c>
      <c r="G41" s="12">
        <f>VLOOKUP(A41,[2]Planilha3!$I$4:$L$262,2,FALSE)</f>
        <v>75812117.430000007</v>
      </c>
      <c r="H41" s="12">
        <f>VLOOKUP(A41,[2]Planilha3!$I$4:$L$262,3,FALSE)</f>
        <v>122762431.67</v>
      </c>
      <c r="I41" s="12">
        <f>VLOOKUP(A41,[2]Planilha3!$I$4:$L$262,4,FALSE)</f>
        <v>42381624.310000002</v>
      </c>
      <c r="J41" s="11">
        <f>VLOOKUP(A41,[1]Dados_EFPC!$A$1:$O$272,10,FALSE)</f>
        <v>14993</v>
      </c>
      <c r="K41" s="11">
        <f>VLOOKUP(A41,[1]Dados_EFPC!$A$1:$O$272,11,FALSE)</f>
        <v>4750</v>
      </c>
      <c r="L41" s="11">
        <f>VLOOKUP(A41,[1]Dados_EFPC!$A$1:$O$272,12,FALSE)</f>
        <v>949</v>
      </c>
      <c r="M41" s="10">
        <f>VLOOKUP(A41,'[4]Base Cadastral Entidades (2)'!$A$8:$W$474,15,)</f>
        <v>18</v>
      </c>
      <c r="N41" s="10">
        <f>VLOOKUP(A41,'[4]Base Cadastral Entidades (2)'!$A$8:$W$474,16,)</f>
        <v>19</v>
      </c>
      <c r="O41" s="16" t="str">
        <f>VLOOKUP(A41,[1]Dados_EFPC!$A$1:$O$272,15,FALSE)</f>
        <v>http://www.fundacaolibertas.com.br</v>
      </c>
    </row>
    <row r="42" spans="1:15" x14ac:dyDescent="0.3">
      <c r="A42" s="15" t="s">
        <v>686</v>
      </c>
      <c r="B42" s="15" t="s">
        <v>685</v>
      </c>
      <c r="C42" s="15" t="s">
        <v>684</v>
      </c>
      <c r="D42" s="14" t="s">
        <v>2</v>
      </c>
      <c r="E42" s="14" t="s">
        <v>6</v>
      </c>
      <c r="F42" s="13">
        <f>VLOOKUP(A42,[3]Planilha1!$A$4:$B$271,2,FALSE)</f>
        <v>4746810758.3000002</v>
      </c>
      <c r="G42" s="12">
        <f>VLOOKUP(A42,[2]Planilha3!$I$4:$L$262,2,FALSE)</f>
        <v>124143101.31999999</v>
      </c>
      <c r="H42" s="12">
        <f>VLOOKUP(A42,[2]Planilha3!$I$4:$L$262,3,FALSE)</f>
        <v>60131414.200000003</v>
      </c>
      <c r="I42" s="12">
        <f>VLOOKUP(A42,[2]Planilha3!$I$4:$L$262,4,FALSE)</f>
        <v>53795772.149999999</v>
      </c>
      <c r="J42" s="11">
        <f>VLOOKUP(A42,[1]Dados_EFPC!$A$1:$O$272,10,FALSE)</f>
        <v>40655</v>
      </c>
      <c r="K42" s="11">
        <f>VLOOKUP(A42,[1]Dados_EFPC!$A$1:$O$272,11,FALSE)</f>
        <v>1301</v>
      </c>
      <c r="L42" s="11">
        <f>VLOOKUP(A42,[1]Dados_EFPC!$A$1:$O$272,12,FALSE)</f>
        <v>113</v>
      </c>
      <c r="M42" s="10">
        <f>VLOOKUP(A42,'[4]Base Cadastral Entidades (2)'!$A$8:$W$474,15,)</f>
        <v>32</v>
      </c>
      <c r="N42" s="10">
        <f>VLOOKUP(A42,'[4]Base Cadastral Entidades (2)'!$A$8:$W$474,16,)</f>
        <v>51</v>
      </c>
      <c r="O42" s="16" t="str">
        <f>VLOOKUP(A42,[1]Dados_EFPC!$A$1:$O$272,15,FALSE)</f>
        <v>http://https//www.ifmprev.com.br</v>
      </c>
    </row>
    <row r="43" spans="1:15" x14ac:dyDescent="0.3">
      <c r="A43" s="15" t="s">
        <v>683</v>
      </c>
      <c r="B43" s="15" t="s">
        <v>682</v>
      </c>
      <c r="C43" s="15" t="s">
        <v>681</v>
      </c>
      <c r="D43" s="14" t="s">
        <v>43</v>
      </c>
      <c r="E43" s="14" t="s">
        <v>67</v>
      </c>
      <c r="F43" s="13">
        <f>VLOOKUP(A43,[3]Planilha1!$A$4:$B$271,2,FALSE)</f>
        <v>4722218145.4499998</v>
      </c>
      <c r="G43" s="12">
        <f>VLOOKUP(A43,[2]Planilha3!$I$4:$L$262,2,FALSE)</f>
        <v>95436156.930000007</v>
      </c>
      <c r="H43" s="12">
        <f>VLOOKUP(A43,[2]Planilha3!$I$4:$L$262,3,FALSE)</f>
        <v>202898351.66999999</v>
      </c>
      <c r="I43" s="12">
        <f>VLOOKUP(A43,[2]Planilha3!$I$4:$L$262,4,FALSE)</f>
        <v>4426410.93</v>
      </c>
      <c r="J43" s="11">
        <f>VLOOKUP(A43,[1]Dados_EFPC!$A$1:$O$272,10,FALSE)</f>
        <v>7507</v>
      </c>
      <c r="K43" s="11">
        <f>VLOOKUP(A43,[1]Dados_EFPC!$A$1:$O$272,11,FALSE)</f>
        <v>4553</v>
      </c>
      <c r="L43" s="11">
        <f>VLOOKUP(A43,[1]Dados_EFPC!$A$1:$O$272,12,FALSE)</f>
        <v>1447</v>
      </c>
      <c r="M43" s="10">
        <f>VLOOKUP(A43,'[4]Base Cadastral Entidades (2)'!$A$8:$W$474,15,)</f>
        <v>5</v>
      </c>
      <c r="N43" s="10">
        <f>VLOOKUP(A43,'[4]Base Cadastral Entidades (2)'!$A$8:$W$474,16,)</f>
        <v>3</v>
      </c>
      <c r="O43" s="16" t="str">
        <f>VLOOKUP(A43,[1]Dados_EFPC!$A$1:$O$272,15,FALSE)</f>
        <v>http://www.celos.com.br</v>
      </c>
    </row>
    <row r="44" spans="1:15" x14ac:dyDescent="0.3">
      <c r="A44" s="15" t="s">
        <v>680</v>
      </c>
      <c r="B44" s="15" t="s">
        <v>679</v>
      </c>
      <c r="C44" s="15" t="s">
        <v>678</v>
      </c>
      <c r="D44" s="14" t="s">
        <v>2</v>
      </c>
      <c r="E44" s="14" t="s">
        <v>6</v>
      </c>
      <c r="F44" s="13">
        <f>VLOOKUP(A44,[3]Planilha1!$A$4:$B$271,2,FALSE)</f>
        <v>4703839020.6999998</v>
      </c>
      <c r="G44" s="12">
        <f>VLOOKUP(A44,[2]Planilha3!$I$4:$L$262,2,FALSE)</f>
        <v>36464927.280000001</v>
      </c>
      <c r="H44" s="12">
        <f>VLOOKUP(A44,[2]Planilha3!$I$4:$L$262,3,FALSE)</f>
        <v>117446843.05</v>
      </c>
      <c r="I44" s="12">
        <f>VLOOKUP(A44,[2]Planilha3!$I$4:$L$262,4,FALSE)</f>
        <v>25319831.25</v>
      </c>
      <c r="J44" s="11">
        <f>VLOOKUP(A44,[1]Dados_EFPC!$A$1:$O$272,10,FALSE)</f>
        <v>39371</v>
      </c>
      <c r="K44" s="11">
        <f>VLOOKUP(A44,[1]Dados_EFPC!$A$1:$O$272,11,FALSE)</f>
        <v>6895</v>
      </c>
      <c r="L44" s="11">
        <f>VLOOKUP(A44,[1]Dados_EFPC!$A$1:$O$272,12,FALSE)</f>
        <v>1286</v>
      </c>
      <c r="M44" s="10">
        <f>VLOOKUP(A44,'[4]Base Cadastral Entidades (2)'!$A$8:$W$474,15,)</f>
        <v>4</v>
      </c>
      <c r="N44" s="10">
        <f>VLOOKUP(A44,'[4]Base Cadastral Entidades (2)'!$A$8:$W$474,16,)</f>
        <v>7</v>
      </c>
      <c r="O44" s="16" t="str">
        <f>VLOOKUP(A44,[1]Dados_EFPC!$A$1:$O$272,15,FALSE)</f>
        <v>http://www.brfprevidencia.com.br</v>
      </c>
    </row>
    <row r="45" spans="1:15" x14ac:dyDescent="0.3">
      <c r="A45" s="15" t="s">
        <v>677</v>
      </c>
      <c r="B45" s="15" t="s">
        <v>676</v>
      </c>
      <c r="C45" s="15" t="s">
        <v>675</v>
      </c>
      <c r="D45" s="14" t="s">
        <v>26</v>
      </c>
      <c r="E45" s="14" t="s">
        <v>6</v>
      </c>
      <c r="F45" s="13">
        <f>VLOOKUP(A45,[3]Planilha1!$A$4:$B$271,2,FALSE)</f>
        <v>4667835224.4200001</v>
      </c>
      <c r="G45" s="12">
        <f>VLOOKUP(A45,[2]Planilha3!$I$4:$L$262,2,FALSE)</f>
        <v>59400635.219999999</v>
      </c>
      <c r="H45" s="12">
        <f>VLOOKUP(A45,[2]Planilha3!$I$4:$L$262,3,FALSE)</f>
        <v>109819545.73</v>
      </c>
      <c r="I45" s="12">
        <f>VLOOKUP(A45,[2]Planilha3!$I$4:$L$262,4,FALSE)</f>
        <v>32469355.210000001</v>
      </c>
      <c r="J45" s="11">
        <f>VLOOKUP(A45,[1]Dados_EFPC!$A$1:$O$272,10,FALSE)</f>
        <v>16433</v>
      </c>
      <c r="K45" s="11">
        <f>VLOOKUP(A45,[1]Dados_EFPC!$A$1:$O$272,11,FALSE)</f>
        <v>2607</v>
      </c>
      <c r="L45" s="11">
        <f>VLOOKUP(A45,[1]Dados_EFPC!$A$1:$O$272,12,FALSE)</f>
        <v>574</v>
      </c>
      <c r="M45" s="10">
        <f>VLOOKUP(A45,'[4]Base Cadastral Entidades (2)'!$A$8:$W$474,15,)</f>
        <v>3</v>
      </c>
      <c r="N45" s="10">
        <f>VLOOKUP(A45,'[4]Base Cadastral Entidades (2)'!$A$8:$W$474,16,)</f>
        <v>20</v>
      </c>
      <c r="O45" s="16" t="str">
        <f>VLOOKUP(A45,[1]Dados_EFPC!$A$1:$O$272,15,FALSE)</f>
        <v>WWW.GERDAUPREVIDENCIA.COM.BR</v>
      </c>
    </row>
    <row r="46" spans="1:15" x14ac:dyDescent="0.3">
      <c r="A46" s="15" t="s">
        <v>674</v>
      </c>
      <c r="B46" s="15" t="s">
        <v>674</v>
      </c>
      <c r="C46" s="15" t="s">
        <v>673</v>
      </c>
      <c r="D46" s="14" t="s">
        <v>2</v>
      </c>
      <c r="E46" s="14" t="s">
        <v>6</v>
      </c>
      <c r="F46" s="13">
        <f>VLOOKUP(A46,[3]Planilha1!$A$4:$B$271,2,FALSE)</f>
        <v>4611755243.0100002</v>
      </c>
      <c r="G46" s="12">
        <f>VLOOKUP(A46,[2]Planilha3!$I$4:$L$262,2,FALSE)</f>
        <v>144891644.86000001</v>
      </c>
      <c r="H46" s="12">
        <f>VLOOKUP(A46,[2]Planilha3!$I$4:$L$262,3,FALSE)</f>
        <v>79612173.469999999</v>
      </c>
      <c r="I46" s="12">
        <f>VLOOKUP(A46,[2]Planilha3!$I$4:$L$262,4,FALSE)</f>
        <v>46104637.840000004</v>
      </c>
      <c r="J46" s="11">
        <f>VLOOKUP(A46,[1]Dados_EFPC!$A$1:$O$272,10,FALSE)</f>
        <v>16432</v>
      </c>
      <c r="K46" s="11">
        <f>VLOOKUP(A46,[1]Dados_EFPC!$A$1:$O$272,11,FALSE)</f>
        <v>1014</v>
      </c>
      <c r="L46" s="11">
        <f>VLOOKUP(A46,[1]Dados_EFPC!$A$1:$O$272,12,FALSE)</f>
        <v>30</v>
      </c>
      <c r="M46" s="10">
        <f>VLOOKUP(A46,'[4]Base Cadastral Entidades (2)'!$A$8:$W$474,15,)</f>
        <v>1</v>
      </c>
      <c r="N46" s="10">
        <f>VLOOKUP(A46,'[4]Base Cadastral Entidades (2)'!$A$8:$W$474,16,)</f>
        <v>219</v>
      </c>
      <c r="O46" s="16" t="str">
        <f>VLOOKUP(A46,[1]Dados_EFPC!$A$1:$O$272,15,FALSE)</f>
        <v>https://vexty.com.br/</v>
      </c>
    </row>
    <row r="47" spans="1:15" ht="19.8" customHeight="1" x14ac:dyDescent="0.3">
      <c r="A47" s="15" t="s">
        <v>672</v>
      </c>
      <c r="B47" s="15" t="s">
        <v>671</v>
      </c>
      <c r="C47" s="15" t="s">
        <v>670</v>
      </c>
      <c r="D47" s="14" t="s">
        <v>11</v>
      </c>
      <c r="E47" s="14" t="s">
        <v>67</v>
      </c>
      <c r="F47" s="13">
        <f>VLOOKUP(A47,[3]Planilha1!$A$4:$B$271,2,FALSE)</f>
        <v>4579283415.6599998</v>
      </c>
      <c r="G47" s="12">
        <f>VLOOKUP(A47,[2]Planilha3!$I$4:$L$262,2,FALSE)</f>
        <v>35149114.329999998</v>
      </c>
      <c r="H47" s="12">
        <f>VLOOKUP(A47,[2]Planilha3!$I$4:$L$262,3,FALSE)</f>
        <v>195018351.09</v>
      </c>
      <c r="I47" s="12">
        <f>VLOOKUP(A47,[2]Planilha3!$I$4:$L$262,4,FALSE)</f>
        <v>29560167.109999999</v>
      </c>
      <c r="J47" s="11">
        <f>VLOOKUP(A47,[1]Dados_EFPC!$A$1:$O$272,10,FALSE)</f>
        <v>2901</v>
      </c>
      <c r="K47" s="11">
        <f>VLOOKUP(A47,[1]Dados_EFPC!$A$1:$O$272,11,FALSE)</f>
        <v>2454</v>
      </c>
      <c r="L47" s="11">
        <f>VLOOKUP(A47,[1]Dados_EFPC!$A$1:$O$272,12,FALSE)</f>
        <v>574</v>
      </c>
      <c r="M47" s="10">
        <f>VLOOKUP(A47,'[4]Base Cadastral Entidades (2)'!$A$8:$W$474,15,)</f>
        <v>7</v>
      </c>
      <c r="N47" s="10">
        <f>VLOOKUP(A47,'[4]Base Cadastral Entidades (2)'!$A$8:$W$474,16,)</f>
        <v>5</v>
      </c>
      <c r="O47" s="16" t="str">
        <f>VLOOKUP(A47,[1]Dados_EFPC!$A$1:$O$272,15,FALSE)</f>
        <v>http://www.previnorte.com.br</v>
      </c>
    </row>
    <row r="48" spans="1:15" ht="15.6" customHeight="1" x14ac:dyDescent="0.3">
      <c r="A48" s="15" t="s">
        <v>669</v>
      </c>
      <c r="B48" s="15" t="s">
        <v>668</v>
      </c>
      <c r="C48" s="15" t="s">
        <v>667</v>
      </c>
      <c r="D48" s="14" t="s">
        <v>2</v>
      </c>
      <c r="E48" s="14" t="s">
        <v>67</v>
      </c>
      <c r="F48" s="13">
        <f>VLOOKUP(A48,[3]Planilha1!$A$4:$B$271,2,FALSE)</f>
        <v>4502645865.6700001</v>
      </c>
      <c r="G48" s="12">
        <f>VLOOKUP(A48,[2]Planilha3!$I$4:$L$262,2,FALSE)</f>
        <v>66521759.769999996</v>
      </c>
      <c r="H48" s="12">
        <f>VLOOKUP(A48,[2]Planilha3!$I$4:$L$262,3,FALSE)</f>
        <v>136266166.06</v>
      </c>
      <c r="I48" s="12">
        <f>VLOOKUP(A48,[2]Planilha3!$I$4:$L$262,4,FALSE)</f>
        <v>15956591.98</v>
      </c>
      <c r="J48" s="11">
        <f>VLOOKUP(A48,[1]Dados_EFPC!$A$1:$O$272,10,FALSE)</f>
        <v>10981</v>
      </c>
      <c r="K48" s="11">
        <f>VLOOKUP(A48,[1]Dados_EFPC!$A$1:$O$272,11,FALSE)</f>
        <v>7151</v>
      </c>
      <c r="L48" s="11">
        <f>VLOOKUP(A48,[1]Dados_EFPC!$A$1:$O$272,12,FALSE)</f>
        <v>2257</v>
      </c>
      <c r="M48" s="10">
        <f>VLOOKUP(A48,'[4]Base Cadastral Entidades (2)'!$A$8:$W$474,15,)</f>
        <v>5</v>
      </c>
      <c r="N48" s="10">
        <f>VLOOKUP(A48,'[4]Base Cadastral Entidades (2)'!$A$8:$W$474,16,)</f>
        <v>3</v>
      </c>
      <c r="O48" s="16" t="str">
        <f>VLOOKUP(A48,[1]Dados_EFPC!$A$1:$O$272,15,FALSE)</f>
        <v>https://www.sabesprev.com.br</v>
      </c>
    </row>
    <row r="49" spans="1:15" ht="17.399999999999999" customHeight="1" x14ac:dyDescent="0.3">
      <c r="A49" s="15" t="s">
        <v>666</v>
      </c>
      <c r="B49" s="15" t="s">
        <v>665</v>
      </c>
      <c r="C49" s="15" t="s">
        <v>664</v>
      </c>
      <c r="D49" s="14" t="s">
        <v>60</v>
      </c>
      <c r="E49" s="14" t="s">
        <v>67</v>
      </c>
      <c r="F49" s="13">
        <f>VLOOKUP(A49,[3]Planilha1!$A$4:$B$271,2,FALSE)</f>
        <v>4483721023.3699999</v>
      </c>
      <c r="G49" s="12">
        <f>VLOOKUP(A49,[2]Planilha3!$I$4:$L$262,2,FALSE)</f>
        <v>72235141.24000001</v>
      </c>
      <c r="H49" s="12">
        <f>VLOOKUP(A49,[2]Planilha3!$I$4:$L$262,3,FALSE)</f>
        <v>126642356.90000001</v>
      </c>
      <c r="I49" s="12">
        <f>VLOOKUP(A49,[2]Planilha3!$I$4:$L$262,4,FALSE)</f>
        <v>826062.67</v>
      </c>
      <c r="J49" s="11">
        <f>VLOOKUP(A49,[1]Dados_EFPC!$A$1:$O$272,10,FALSE)</f>
        <v>3005</v>
      </c>
      <c r="K49" s="11">
        <f>VLOOKUP(A49,[1]Dados_EFPC!$A$1:$O$272,11,FALSE)</f>
        <v>1542</v>
      </c>
      <c r="L49" s="11">
        <f>VLOOKUP(A49,[1]Dados_EFPC!$A$1:$O$272,12,FALSE)</f>
        <v>427</v>
      </c>
      <c r="M49" s="10">
        <f>VLOOKUP(A49,'[4]Base Cadastral Entidades (2)'!$A$8:$W$474,15,)</f>
        <v>4</v>
      </c>
      <c r="N49" s="10">
        <f>VLOOKUP(A49,'[4]Base Cadastral Entidades (2)'!$A$8:$W$474,16,)</f>
        <v>4</v>
      </c>
      <c r="O49" s="16" t="str">
        <f>VLOOKUP(A49,[1]Dados_EFPC!$A$1:$O$272,15,FALSE)</f>
        <v>http://www.nucleos.com.br</v>
      </c>
    </row>
    <row r="50" spans="1:15" ht="15" customHeight="1" x14ac:dyDescent="0.3">
      <c r="A50" s="15" t="s">
        <v>663</v>
      </c>
      <c r="B50" s="15" t="s">
        <v>662</v>
      </c>
      <c r="C50" s="15" t="s">
        <v>661</v>
      </c>
      <c r="D50" s="14" t="s">
        <v>2</v>
      </c>
      <c r="E50" s="14" t="s">
        <v>6</v>
      </c>
      <c r="F50" s="13">
        <f>VLOOKUP(A50,[3]Planilha1!$A$4:$B$271,2,FALSE)</f>
        <v>4475130469.3900003</v>
      </c>
      <c r="G50" s="12">
        <f>VLOOKUP(A50,[2]Planilha3!$I$4:$L$262,2,FALSE)</f>
        <v>105681541.88</v>
      </c>
      <c r="H50" s="12">
        <f>VLOOKUP(A50,[2]Planilha3!$I$4:$L$262,3,FALSE)</f>
        <v>90589204.719999999</v>
      </c>
      <c r="I50" s="12">
        <f>VLOOKUP(A50,[2]Planilha3!$I$4:$L$262,4,FALSE)</f>
        <v>41384411.149999999</v>
      </c>
      <c r="J50" s="11">
        <f>VLOOKUP(A50,[1]Dados_EFPC!$A$1:$O$272,10,FALSE)</f>
        <v>63149</v>
      </c>
      <c r="K50" s="11">
        <f>VLOOKUP(A50,[1]Dados_EFPC!$A$1:$O$272,11,FALSE)</f>
        <v>3363</v>
      </c>
      <c r="L50" s="11">
        <f>VLOOKUP(A50,[1]Dados_EFPC!$A$1:$O$272,12,FALSE)</f>
        <v>345</v>
      </c>
      <c r="M50" s="10">
        <f>VLOOKUP(A50,'[4]Base Cadastral Entidades (2)'!$A$8:$W$474,15,)</f>
        <v>26</v>
      </c>
      <c r="N50" s="10">
        <f>VLOOKUP(A50,'[4]Base Cadastral Entidades (2)'!$A$8:$W$474,16,)</f>
        <v>137</v>
      </c>
      <c r="O50" s="16" t="str">
        <f>VLOOKUP(A50,[1]Dados_EFPC!$A$1:$O$272,15,FALSE)</f>
        <v>WWW.BRADESCOPREVIDENCIA.COM.BR/MULTIPENSIONS/</v>
      </c>
    </row>
    <row r="51" spans="1:15" x14ac:dyDescent="0.3">
      <c r="A51" s="15" t="s">
        <v>660</v>
      </c>
      <c r="B51" s="15" t="s">
        <v>659</v>
      </c>
      <c r="C51" s="15" t="s">
        <v>658</v>
      </c>
      <c r="D51" s="14" t="s">
        <v>2</v>
      </c>
      <c r="E51" s="14" t="s">
        <v>6</v>
      </c>
      <c r="F51" s="13">
        <f>VLOOKUP(A51,[3]Planilha1!$A$4:$B$271,2,FALSE)</f>
        <v>4446620039.1000004</v>
      </c>
      <c r="G51" s="12">
        <f>VLOOKUP(A51,[2]Planilha3!$I$4:$L$262,2,FALSE)</f>
        <v>65134150.079999998</v>
      </c>
      <c r="H51" s="12">
        <f>VLOOKUP(A51,[2]Planilha3!$I$4:$L$262,3,FALSE)</f>
        <v>112803719.54000001</v>
      </c>
      <c r="I51" s="12">
        <f>VLOOKUP(A51,[2]Planilha3!$I$4:$L$262,4,FALSE)</f>
        <v>3261750.53</v>
      </c>
      <c r="J51" s="11">
        <f>VLOOKUP(A51,[1]Dados_EFPC!$A$1:$O$272,10,FALSE)</f>
        <v>5804</v>
      </c>
      <c r="K51" s="11">
        <f>VLOOKUP(A51,[1]Dados_EFPC!$A$1:$O$272,11,FALSE)</f>
        <v>964</v>
      </c>
      <c r="L51" s="11">
        <f>VLOOKUP(A51,[1]Dados_EFPC!$A$1:$O$272,12,FALSE)</f>
        <v>96</v>
      </c>
      <c r="M51" s="10">
        <f>VLOOKUP(A51,'[4]Base Cadastral Entidades (2)'!$A$8:$W$474,15,)</f>
        <v>4</v>
      </c>
      <c r="N51" s="10">
        <f>VLOOKUP(A51,'[4]Base Cadastral Entidades (2)'!$A$8:$W$474,16,)</f>
        <v>16</v>
      </c>
      <c r="O51" s="16" t="str">
        <f>VLOOKUP(A51,[1]Dados_EFPC!$A$1:$O$272,15,FALSE)</f>
        <v>https://www.citiprevi.com.br/</v>
      </c>
    </row>
    <row r="52" spans="1:15" x14ac:dyDescent="0.3">
      <c r="A52" s="15" t="s">
        <v>657</v>
      </c>
      <c r="B52" s="15" t="s">
        <v>656</v>
      </c>
      <c r="C52" s="15" t="s">
        <v>655</v>
      </c>
      <c r="D52" s="14" t="s">
        <v>60</v>
      </c>
      <c r="E52" s="14" t="s">
        <v>67</v>
      </c>
      <c r="F52" s="13">
        <f>VLOOKUP(A52,[3]Planilha1!$A$4:$B$271,2,FALSE)</f>
        <v>4353879969.1400003</v>
      </c>
      <c r="G52" s="12">
        <f>VLOOKUP(A52,[2]Planilha3!$I$4:$L$262,2,FALSE)</f>
        <v>45606709.280000001</v>
      </c>
      <c r="H52" s="12">
        <f>VLOOKUP(A52,[2]Planilha3!$I$4:$L$262,3,FALSE)</f>
        <v>139971035.88999999</v>
      </c>
      <c r="I52" s="12">
        <f>VLOOKUP(A52,[2]Planilha3!$I$4:$L$262,4,FALSE)</f>
        <v>5610249.3799999999</v>
      </c>
      <c r="J52" s="11">
        <f>VLOOKUP(A52,[1]Dados_EFPC!$A$1:$O$272,10,FALSE)</f>
        <v>5662</v>
      </c>
      <c r="K52" s="11">
        <f>VLOOKUP(A52,[1]Dados_EFPC!$A$1:$O$272,11,FALSE)</f>
        <v>4145</v>
      </c>
      <c r="L52" s="11">
        <f>VLOOKUP(A52,[1]Dados_EFPC!$A$1:$O$272,12,FALSE)</f>
        <v>1105</v>
      </c>
      <c r="M52" s="10">
        <f>VLOOKUP(A52,'[4]Base Cadastral Entidades (2)'!$A$8:$W$474,15,)</f>
        <v>4</v>
      </c>
      <c r="N52" s="10">
        <f>VLOOKUP(A52,'[4]Base Cadastral Entidades (2)'!$A$8:$W$474,16,)</f>
        <v>14</v>
      </c>
      <c r="O52" s="16" t="str">
        <f>VLOOKUP(A52,[1]Dados_EFPC!$A$1:$O$272,15,FALSE)</f>
        <v>http://www.infraprev.org.br</v>
      </c>
    </row>
    <row r="53" spans="1:15" x14ac:dyDescent="0.3">
      <c r="A53" s="15" t="s">
        <v>654</v>
      </c>
      <c r="B53" s="15" t="s">
        <v>653</v>
      </c>
      <c r="C53" s="15" t="s">
        <v>652</v>
      </c>
      <c r="D53" s="14" t="s">
        <v>144</v>
      </c>
      <c r="E53" s="14" t="s">
        <v>6</v>
      </c>
      <c r="F53" s="13">
        <f>VLOOKUP(A53,[3]Planilha1!$A$4:$B$271,2,FALSE)</f>
        <v>4143085642.8800001</v>
      </c>
      <c r="G53" s="12">
        <f>VLOOKUP(A53,[2]Planilha3!$I$4:$L$262,2,FALSE)</f>
        <v>37171903.140000001</v>
      </c>
      <c r="H53" s="12">
        <f>VLOOKUP(A53,[2]Planilha3!$I$4:$L$262,3,FALSE)</f>
        <v>135160611.16</v>
      </c>
      <c r="I53" s="12">
        <f>VLOOKUP(A53,[2]Planilha3!$I$4:$L$262,4,FALSE)</f>
        <v>12822149.779999999</v>
      </c>
      <c r="J53" s="11">
        <f>VLOOKUP(A53,[1]Dados_EFPC!$A$1:$O$272,10,FALSE)</f>
        <v>8663</v>
      </c>
      <c r="K53" s="11">
        <f>VLOOKUP(A53,[1]Dados_EFPC!$A$1:$O$272,11,FALSE)</f>
        <v>2942</v>
      </c>
      <c r="L53" s="11">
        <f>VLOOKUP(A53,[1]Dados_EFPC!$A$1:$O$272,12,FALSE)</f>
        <v>557</v>
      </c>
      <c r="M53" s="10">
        <f>VLOOKUP(A53,'[4]Base Cadastral Entidades (2)'!$A$8:$W$474,15,)</f>
        <v>6</v>
      </c>
      <c r="N53" s="10">
        <f>VLOOKUP(A53,'[4]Base Cadastral Entidades (2)'!$A$8:$W$474,16,)</f>
        <v>6</v>
      </c>
      <c r="O53" s="16" t="str">
        <f>VLOOKUP(A53,[1]Dados_EFPC!$A$1:$O$272,15,FALSE)</f>
        <v>http://www.funssest.com.br</v>
      </c>
    </row>
    <row r="54" spans="1:15" x14ac:dyDescent="0.3">
      <c r="A54" s="15" t="s">
        <v>651</v>
      </c>
      <c r="B54" s="15" t="s">
        <v>650</v>
      </c>
      <c r="C54" s="15" t="s">
        <v>649</v>
      </c>
      <c r="D54" s="14" t="s">
        <v>2</v>
      </c>
      <c r="E54" s="14" t="s">
        <v>6</v>
      </c>
      <c r="F54" s="13">
        <f>VLOOKUP(A54,[3]Planilha1!$A$4:$B$271,2,FALSE)</f>
        <v>4119784344.4299998</v>
      </c>
      <c r="G54" s="12">
        <f>VLOOKUP(A54,[2]Planilha3!$I$4:$L$262,2,FALSE)</f>
        <v>38222318.399999999</v>
      </c>
      <c r="H54" s="12">
        <f>VLOOKUP(A54,[2]Planilha3!$I$4:$L$262,3,FALSE)</f>
        <v>97581414.180000007</v>
      </c>
      <c r="I54" s="12">
        <f>VLOOKUP(A54,[2]Planilha3!$I$4:$L$262,4,FALSE)</f>
        <v>2388110.1</v>
      </c>
      <c r="J54" s="11">
        <f>VLOOKUP(A54,[1]Dados_EFPC!$A$1:$O$272,10,FALSE)</f>
        <v>13435</v>
      </c>
      <c r="K54" s="11">
        <f>VLOOKUP(A54,[1]Dados_EFPC!$A$1:$O$272,11,FALSE)</f>
        <v>1399</v>
      </c>
      <c r="L54" s="11">
        <f>VLOOKUP(A54,[1]Dados_EFPC!$A$1:$O$272,12,FALSE)</f>
        <v>332</v>
      </c>
      <c r="M54" s="10">
        <f>VLOOKUP(A54,'[4]Base Cadastral Entidades (2)'!$A$8:$W$474,15,)</f>
        <v>3</v>
      </c>
      <c r="N54" s="10">
        <f>VLOOKUP(A54,'[4]Base Cadastral Entidades (2)'!$A$8:$W$474,16,)</f>
        <v>9</v>
      </c>
      <c r="O54" s="16" t="str">
        <f>VLOOKUP(A54,[1]Dados_EFPC!$A$1:$O$272,15,FALSE)</f>
        <v>http://www.unileverprev.com.br</v>
      </c>
    </row>
    <row r="55" spans="1:15" x14ac:dyDescent="0.3">
      <c r="A55" s="15" t="s">
        <v>648</v>
      </c>
      <c r="B55" s="15" t="s">
        <v>647</v>
      </c>
      <c r="C55" s="15" t="s">
        <v>646</v>
      </c>
      <c r="D55" s="14" t="s">
        <v>2</v>
      </c>
      <c r="E55" s="14" t="s">
        <v>67</v>
      </c>
      <c r="F55" s="13">
        <f>VLOOKUP(A55,[3]Planilha1!$A$4:$B$271,2,FALSE)</f>
        <v>4052478044.8699999</v>
      </c>
      <c r="G55" s="12">
        <f>VLOOKUP(A55,[2]Planilha3!$I$4:$L$262,2,FALSE)</f>
        <v>44006434.350000001</v>
      </c>
      <c r="H55" s="12">
        <f>VLOOKUP(A55,[2]Planilha3!$I$4:$L$262,3,FALSE)</f>
        <v>109064484.86</v>
      </c>
      <c r="I55" s="12">
        <f>VLOOKUP(A55,[2]Planilha3!$I$4:$L$262,4,FALSE)</f>
        <v>45141042.909999996</v>
      </c>
      <c r="J55" s="11">
        <f>VLOOKUP(A55,[1]Dados_EFPC!$A$1:$O$272,10,FALSE)</f>
        <v>7544</v>
      </c>
      <c r="K55" s="11">
        <f>VLOOKUP(A55,[1]Dados_EFPC!$A$1:$O$272,11,FALSE)</f>
        <v>3945</v>
      </c>
      <c r="L55" s="11">
        <f>VLOOKUP(A55,[1]Dados_EFPC!$A$1:$O$272,12,FALSE)</f>
        <v>879</v>
      </c>
      <c r="M55" s="10">
        <f>VLOOKUP(A55,'[4]Base Cadastral Entidades (2)'!$A$8:$W$474,15,)</f>
        <v>4</v>
      </c>
      <c r="N55" s="10">
        <f>VLOOKUP(A55,'[4]Base Cadastral Entidades (2)'!$A$8:$W$474,16,)</f>
        <v>5</v>
      </c>
      <c r="O55" s="16" t="str">
        <f>VLOOKUP(A55,[1]Dados_EFPC!$A$1:$O$272,15,FALSE)</f>
        <v>http://www.metrus.org.br</v>
      </c>
    </row>
    <row r="56" spans="1:15" x14ac:dyDescent="0.3">
      <c r="A56" s="15" t="s">
        <v>645</v>
      </c>
      <c r="B56" s="15" t="s">
        <v>644</v>
      </c>
      <c r="C56" s="15" t="s">
        <v>643</v>
      </c>
      <c r="D56" s="14" t="s">
        <v>2</v>
      </c>
      <c r="E56" s="14" t="s">
        <v>6</v>
      </c>
      <c r="F56" s="13">
        <f>VLOOKUP(A56,[3]Planilha1!$A$4:$B$271,2,FALSE)</f>
        <v>4045467164.3400002</v>
      </c>
      <c r="G56" s="12">
        <f>VLOOKUP(A56,[2]Planilha3!$I$4:$L$262,2,FALSE)</f>
        <v>53575898.890000001</v>
      </c>
      <c r="H56" s="12">
        <f>VLOOKUP(A56,[2]Planilha3!$I$4:$L$262,3,FALSE)</f>
        <v>113076687.12</v>
      </c>
      <c r="I56" s="12">
        <f>VLOOKUP(A56,[2]Planilha3!$I$4:$L$262,4,FALSE)</f>
        <v>25825184.32</v>
      </c>
      <c r="J56" s="11">
        <f>VLOOKUP(A56,[1]Dados_EFPC!$A$1:$O$272,10,FALSE)</f>
        <v>22828</v>
      </c>
      <c r="K56" s="11">
        <f>VLOOKUP(A56,[1]Dados_EFPC!$A$1:$O$272,11,FALSE)</f>
        <v>2178</v>
      </c>
      <c r="L56" s="11">
        <f>VLOOKUP(A56,[1]Dados_EFPC!$A$1:$O$272,12,FALSE)</f>
        <v>365</v>
      </c>
      <c r="M56" s="10">
        <f>VLOOKUP(A56,'[4]Base Cadastral Entidades (2)'!$A$8:$W$474,15,)</f>
        <v>3</v>
      </c>
      <c r="N56" s="10">
        <f>VLOOKUP(A56,'[4]Base Cadastral Entidades (2)'!$A$8:$W$474,16,)</f>
        <v>12</v>
      </c>
      <c r="O56" s="16" t="str">
        <f>VLOOKUP(A56,[1]Dados_EFPC!$A$1:$O$272,15,FALSE)</f>
        <v>http://www.funepp.com.br</v>
      </c>
    </row>
    <row r="57" spans="1:15" x14ac:dyDescent="0.3">
      <c r="A57" s="15" t="s">
        <v>642</v>
      </c>
      <c r="B57" s="15" t="s">
        <v>641</v>
      </c>
      <c r="C57" s="15" t="s">
        <v>640</v>
      </c>
      <c r="D57" s="14" t="s">
        <v>11</v>
      </c>
      <c r="E57" s="14" t="s">
        <v>67</v>
      </c>
      <c r="F57" s="13">
        <f>VLOOKUP(A57,[3]Planilha1!$A$4:$B$271,2,FALSE)</f>
        <v>3942295401.4899998</v>
      </c>
      <c r="G57" s="12">
        <f>VLOOKUP(A57,[2]Planilha3!$I$4:$L$262,2,FALSE)</f>
        <v>87732173.719999999</v>
      </c>
      <c r="H57" s="12">
        <f>VLOOKUP(A57,[2]Planilha3!$I$4:$L$262,3,FALSE)</f>
        <v>133505780.48999999</v>
      </c>
      <c r="I57" s="12">
        <f>VLOOKUP(A57,[2]Planilha3!$I$4:$L$262,4,FALSE)</f>
        <v>2520888.91</v>
      </c>
      <c r="J57" s="11">
        <f>VLOOKUP(A57,[1]Dados_EFPC!$A$1:$O$272,10,FALSE)</f>
        <v>5162</v>
      </c>
      <c r="K57" s="11">
        <f>VLOOKUP(A57,[1]Dados_EFPC!$A$1:$O$272,11,FALSE)</f>
        <v>1540</v>
      </c>
      <c r="L57" s="11">
        <f>VLOOKUP(A57,[1]Dados_EFPC!$A$1:$O$272,12,FALSE)</f>
        <v>175</v>
      </c>
      <c r="M57" s="10">
        <f>VLOOKUP(A57,'[4]Base Cadastral Entidades (2)'!$A$8:$W$474,15,)</f>
        <v>7</v>
      </c>
      <c r="N57" s="10">
        <f>VLOOKUP(A57,'[4]Base Cadastral Entidades (2)'!$A$8:$W$474,16,)</f>
        <v>16</v>
      </c>
      <c r="O57" s="16" t="str">
        <f>VLOOKUP(A57,[1]Dados_EFPC!$A$1:$O$272,15,FALSE)</f>
        <v>http://www.regius.org.br</v>
      </c>
    </row>
    <row r="58" spans="1:15" x14ac:dyDescent="0.3">
      <c r="A58" s="15" t="s">
        <v>639</v>
      </c>
      <c r="B58" s="15" t="s">
        <v>638</v>
      </c>
      <c r="C58" s="15" t="s">
        <v>637</v>
      </c>
      <c r="D58" s="14" t="s">
        <v>151</v>
      </c>
      <c r="E58" s="14" t="s">
        <v>6</v>
      </c>
      <c r="F58" s="13">
        <f>VLOOKUP(A58,[3]Planilha1!$A$4:$B$271,2,FALSE)</f>
        <v>3845387024.0100002</v>
      </c>
      <c r="G58" s="12">
        <f>VLOOKUP(A58,[2]Planilha3!$I$4:$L$262,2,FALSE)</f>
        <v>75756658.909999996</v>
      </c>
      <c r="H58" s="12">
        <f>VLOOKUP(A58,[2]Planilha3!$I$4:$L$262,3,FALSE)</f>
        <v>137256361.81999999</v>
      </c>
      <c r="I58" s="12">
        <f>VLOOKUP(A58,[2]Planilha3!$I$4:$L$262,4,FALSE)</f>
        <v>18818485.449999999</v>
      </c>
      <c r="J58" s="11">
        <f>VLOOKUP(A58,[1]Dados_EFPC!$A$1:$O$272,10,FALSE)</f>
        <v>11754</v>
      </c>
      <c r="K58" s="11">
        <f>VLOOKUP(A58,[1]Dados_EFPC!$A$1:$O$272,11,FALSE)</f>
        <v>4595</v>
      </c>
      <c r="L58" s="11">
        <f>VLOOKUP(A58,[1]Dados_EFPC!$A$1:$O$272,12,FALSE)</f>
        <v>1768</v>
      </c>
      <c r="M58" s="10">
        <f>VLOOKUP(A58,'[4]Base Cadastral Entidades (2)'!$A$8:$W$474,15,)</f>
        <v>7</v>
      </c>
      <c r="N58" s="10">
        <f>VLOOKUP(A58,'[4]Base Cadastral Entidades (2)'!$A$8:$W$474,16,)</f>
        <v>42</v>
      </c>
      <c r="O58" s="16" t="str">
        <f>VLOOKUP(A58,[1]Dados_EFPC!$A$1:$O$272,15,FALSE)</f>
        <v>https://www.nucleos.com.br/</v>
      </c>
    </row>
    <row r="59" spans="1:15" x14ac:dyDescent="0.3">
      <c r="A59" s="15" t="s">
        <v>636</v>
      </c>
      <c r="B59" s="15" t="s">
        <v>635</v>
      </c>
      <c r="C59" s="15" t="s">
        <v>634</v>
      </c>
      <c r="D59" s="14" t="s">
        <v>2</v>
      </c>
      <c r="E59" s="14" t="s">
        <v>6</v>
      </c>
      <c r="F59" s="13">
        <f>VLOOKUP(A59,[3]Planilha1!$A$4:$B$271,2,FALSE)</f>
        <v>3838173131.6199999</v>
      </c>
      <c r="G59" s="12">
        <f>VLOOKUP(A59,[2]Planilha3!$I$4:$L$262,2,FALSE)</f>
        <v>62593450.710000008</v>
      </c>
      <c r="H59" s="12">
        <f>VLOOKUP(A59,[2]Planilha3!$I$4:$L$262,3,FALSE)</f>
        <v>74969053.339999989</v>
      </c>
      <c r="I59" s="12">
        <f>VLOOKUP(A59,[2]Planilha3!$I$4:$L$262,4,FALSE)</f>
        <v>11167061.869999999</v>
      </c>
      <c r="J59" s="11">
        <f>VLOOKUP(A59,[1]Dados_EFPC!$A$1:$O$272,10,FALSE)</f>
        <v>9319</v>
      </c>
      <c r="K59" s="11">
        <f>VLOOKUP(A59,[1]Dados_EFPC!$A$1:$O$272,11,FALSE)</f>
        <v>1509</v>
      </c>
      <c r="L59" s="11">
        <f>VLOOKUP(A59,[1]Dados_EFPC!$A$1:$O$272,12,FALSE)</f>
        <v>329</v>
      </c>
      <c r="M59" s="10">
        <f>VLOOKUP(A59,'[4]Base Cadastral Entidades (2)'!$A$8:$W$474,15,)</f>
        <v>4</v>
      </c>
      <c r="N59" s="10">
        <f>VLOOKUP(A59,'[4]Base Cadastral Entidades (2)'!$A$8:$W$474,16,)</f>
        <v>7</v>
      </c>
      <c r="O59" s="16" t="str">
        <f>VLOOKUP(A59,[1]Dados_EFPC!$A$1:$O$272,15,FALSE)</f>
        <v>http://www.previbayer.com.br</v>
      </c>
    </row>
    <row r="60" spans="1:15" x14ac:dyDescent="0.3">
      <c r="A60" s="15" t="s">
        <v>633</v>
      </c>
      <c r="B60" s="15" t="s">
        <v>632</v>
      </c>
      <c r="C60" s="15" t="s">
        <v>631</v>
      </c>
      <c r="D60" s="14" t="s">
        <v>11</v>
      </c>
      <c r="E60" s="14" t="s">
        <v>67</v>
      </c>
      <c r="F60" s="13">
        <f>VLOOKUP(A60,[3]Planilha1!$A$4:$B$271,2,FALSE)</f>
        <v>3782380460.0599999</v>
      </c>
      <c r="G60" s="12">
        <f>VLOOKUP(A60,[2]Planilha3!$I$4:$L$262,2,FALSE)</f>
        <v>367401313.36000001</v>
      </c>
      <c r="H60" s="12">
        <f>VLOOKUP(A60,[2]Planilha3!$I$4:$L$262,3,FALSE)</f>
        <v>640381.98</v>
      </c>
      <c r="I60" s="12">
        <f>VLOOKUP(A60,[2]Planilha3!$I$4:$L$262,4,FALSE)</f>
        <v>1760727.5</v>
      </c>
      <c r="J60" s="11">
        <f>VLOOKUP(A60,[1]Dados_EFPC!$A$1:$O$272,10,FALSE)</f>
        <v>32973</v>
      </c>
      <c r="K60" s="11">
        <f>VLOOKUP(A60,[1]Dados_EFPC!$A$1:$O$272,11,FALSE)</f>
        <v>6</v>
      </c>
      <c r="L60" s="11">
        <f>VLOOKUP(A60,[1]Dados_EFPC!$A$1:$O$272,12,FALSE)</f>
        <v>25</v>
      </c>
      <c r="M60" s="10">
        <f>VLOOKUP(A60,'[4]Base Cadastral Entidades (2)'!$A$8:$W$474,15,)</f>
        <v>1</v>
      </c>
      <c r="N60" s="10">
        <f>VLOOKUP(A60,'[4]Base Cadastral Entidades (2)'!$A$8:$W$474,16,)</f>
        <v>99</v>
      </c>
      <c r="O60" s="16" t="str">
        <f>VLOOKUP(A60,[1]Dados_EFPC!$A$1:$O$272,15,FALSE)</f>
        <v>http://www.funprespjud.com.br/</v>
      </c>
    </row>
    <row r="61" spans="1:15" x14ac:dyDescent="0.3">
      <c r="A61" s="15" t="s">
        <v>630</v>
      </c>
      <c r="B61" s="15" t="s">
        <v>629</v>
      </c>
      <c r="C61" s="15" t="s">
        <v>628</v>
      </c>
      <c r="D61" s="14" t="s">
        <v>2</v>
      </c>
      <c r="E61" s="14" t="s">
        <v>6</v>
      </c>
      <c r="F61" s="13">
        <f>VLOOKUP(A61,[3]Planilha1!$A$4:$B$271,2,FALSE)</f>
        <v>3686401072.1999998</v>
      </c>
      <c r="G61" s="12">
        <f>VLOOKUP(A61,[2]Planilha3!$I$4:$L$262,2,FALSE)</f>
        <v>21948948.780000001</v>
      </c>
      <c r="H61" s="12">
        <f>VLOOKUP(A61,[2]Planilha3!$I$4:$L$262,3,FALSE)</f>
        <v>53054338.660000004</v>
      </c>
      <c r="I61" s="12">
        <f>VLOOKUP(A61,[2]Planilha3!$I$4:$L$262,4,FALSE)</f>
        <v>2191027.92</v>
      </c>
      <c r="J61" s="11">
        <f>VLOOKUP(A61,[1]Dados_EFPC!$A$1:$O$272,10,FALSE)</f>
        <v>5148</v>
      </c>
      <c r="K61" s="11">
        <f>VLOOKUP(A61,[1]Dados_EFPC!$A$1:$O$272,11,FALSE)</f>
        <v>1237</v>
      </c>
      <c r="L61" s="11">
        <f>VLOOKUP(A61,[1]Dados_EFPC!$A$1:$O$272,12,FALSE)</f>
        <v>2</v>
      </c>
      <c r="M61" s="10">
        <f>VLOOKUP(A61,'[4]Base Cadastral Entidades (2)'!$A$8:$W$474,15,)</f>
        <v>2</v>
      </c>
      <c r="N61" s="10">
        <f>VLOOKUP(A61,'[4]Base Cadastral Entidades (2)'!$A$8:$W$474,16,)</f>
        <v>12</v>
      </c>
      <c r="O61" s="16" t="str">
        <f>VLOOKUP(A61,[1]Dados_EFPC!$A$1:$O$272,15,FALSE)</f>
        <v>WWW.FUNDITAUSAIND.COM.BR</v>
      </c>
    </row>
    <row r="62" spans="1:15" x14ac:dyDescent="0.3">
      <c r="A62" s="15" t="s">
        <v>627</v>
      </c>
      <c r="B62" s="15" t="s">
        <v>626</v>
      </c>
      <c r="C62" s="15" t="s">
        <v>625</v>
      </c>
      <c r="D62" s="14" t="s">
        <v>2</v>
      </c>
      <c r="E62" s="14" t="s">
        <v>67</v>
      </c>
      <c r="F62" s="13">
        <f>VLOOKUP(A62,[3]Planilha1!$A$4:$B$271,2,FALSE)</f>
        <v>3662135295.4400001</v>
      </c>
      <c r="G62" s="12">
        <f>VLOOKUP(A62,[2]Planilha3!$I$4:$L$262,2,FALSE)</f>
        <v>198897081.46000001</v>
      </c>
      <c r="H62" s="12">
        <f>VLOOKUP(A62,[2]Planilha3!$I$4:$L$262,3,FALSE)</f>
        <v>27316369.199999999</v>
      </c>
      <c r="I62" s="12">
        <f>VLOOKUP(A62,[2]Planilha3!$I$4:$L$262,4,FALSE)</f>
        <v>25776903.66</v>
      </c>
      <c r="J62" s="11">
        <f>VLOOKUP(A62,[1]Dados_EFPC!$A$1:$O$272,10,FALSE)</f>
        <v>49065</v>
      </c>
      <c r="K62" s="11">
        <f>VLOOKUP(A62,[1]Dados_EFPC!$A$1:$O$272,11,FALSE)</f>
        <v>845</v>
      </c>
      <c r="L62" s="11">
        <f>VLOOKUP(A62,[1]Dados_EFPC!$A$1:$O$272,12,FALSE)</f>
        <v>11</v>
      </c>
      <c r="M62" s="10">
        <f>VLOOKUP(A62,'[4]Base Cadastral Entidades (2)'!$A$8:$W$474,15,)</f>
        <v>9</v>
      </c>
      <c r="N62" s="10">
        <f>VLOOKUP(A62,'[4]Base Cadastral Entidades (2)'!$A$8:$W$474,16,)</f>
        <v>41</v>
      </c>
      <c r="O62" s="16" t="str">
        <f>VLOOKUP(A62,[1]Dados_EFPC!$A$1:$O$272,15,FALSE)</f>
        <v>https://prevcom.com.br/</v>
      </c>
    </row>
    <row r="63" spans="1:15" x14ac:dyDescent="0.3">
      <c r="A63" s="15" t="s">
        <v>624</v>
      </c>
      <c r="B63" s="15" t="s">
        <v>623</v>
      </c>
      <c r="C63" s="15" t="s">
        <v>622</v>
      </c>
      <c r="D63" s="14" t="s">
        <v>43</v>
      </c>
      <c r="E63" s="14" t="s">
        <v>6</v>
      </c>
      <c r="F63" s="13">
        <f>VLOOKUP(A63,[3]Planilha1!$A$4:$B$271,2,FALSE)</f>
        <v>3600294039.1399999</v>
      </c>
      <c r="G63" s="12">
        <f>VLOOKUP(A63,[2]Planilha3!$I$4:$L$262,2,FALSE)</f>
        <v>53007912.909999996</v>
      </c>
      <c r="H63" s="12">
        <f>VLOOKUP(A63,[2]Planilha3!$I$4:$L$262,3,FALSE)</f>
        <v>159529981.09</v>
      </c>
      <c r="I63" s="12">
        <f>VLOOKUP(A63,[2]Planilha3!$I$4:$L$262,4,FALSE)</f>
        <v>4340931.21</v>
      </c>
      <c r="J63" s="11">
        <f>VLOOKUP(A63,[1]Dados_EFPC!$A$1:$O$272,10,FALSE)</f>
        <v>1304</v>
      </c>
      <c r="K63" s="11">
        <f>VLOOKUP(A63,[1]Dados_EFPC!$A$1:$O$272,11,FALSE)</f>
        <v>2899</v>
      </c>
      <c r="L63" s="11">
        <f>VLOOKUP(A63,[1]Dados_EFPC!$A$1:$O$272,12,FALSE)</f>
        <v>860</v>
      </c>
      <c r="M63" s="10">
        <f>VLOOKUP(A63,'[4]Base Cadastral Entidades (2)'!$A$8:$W$474,15,)</f>
        <v>6</v>
      </c>
      <c r="N63" s="10">
        <f>VLOOKUP(A63,'[4]Base Cadastral Entidades (2)'!$A$8:$W$474,16,)</f>
        <v>13</v>
      </c>
      <c r="O63" s="16" t="str">
        <f>VLOOKUP(A63,[1]Dados_EFPC!$A$1:$O$272,15,FALSE)</f>
        <v>https://elos.org.br/</v>
      </c>
    </row>
    <row r="64" spans="1:15" x14ac:dyDescent="0.3">
      <c r="A64" s="15" t="s">
        <v>621</v>
      </c>
      <c r="B64" s="15" t="s">
        <v>620</v>
      </c>
      <c r="C64" s="15" t="s">
        <v>619</v>
      </c>
      <c r="D64" s="14" t="s">
        <v>2</v>
      </c>
      <c r="E64" s="14" t="s">
        <v>6</v>
      </c>
      <c r="F64" s="13">
        <f>VLOOKUP(A64,[3]Planilha1!$A$4:$B$271,2,FALSE)</f>
        <v>3584377708.75</v>
      </c>
      <c r="G64" s="12">
        <f>VLOOKUP(A64,[2]Planilha3!$I$4:$L$262,2,FALSE)</f>
        <v>43808019.340000004</v>
      </c>
      <c r="H64" s="12">
        <f>VLOOKUP(A64,[2]Planilha3!$I$4:$L$262,3,FALSE)</f>
        <v>60893111.579999998</v>
      </c>
      <c r="I64" s="12">
        <f>VLOOKUP(A64,[2]Planilha3!$I$4:$L$262,4,FALSE)</f>
        <v>29870817.210000001</v>
      </c>
      <c r="J64" s="11">
        <f>VLOOKUP(A64,[1]Dados_EFPC!$A$1:$O$272,10,FALSE)</f>
        <v>28682</v>
      </c>
      <c r="K64" s="11">
        <f>VLOOKUP(A64,[1]Dados_EFPC!$A$1:$O$272,11,FALSE)</f>
        <v>2390</v>
      </c>
      <c r="L64" s="11">
        <f>VLOOKUP(A64,[1]Dados_EFPC!$A$1:$O$272,12,FALSE)</f>
        <v>283</v>
      </c>
      <c r="M64" s="10">
        <f>VLOOKUP(A64,'[4]Base Cadastral Entidades (2)'!$A$8:$W$474,15,)</f>
        <v>3</v>
      </c>
      <c r="N64" s="10">
        <f>VLOOKUP(A64,'[4]Base Cadastral Entidades (2)'!$A$8:$W$474,16,)</f>
        <v>5</v>
      </c>
      <c r="O64" s="16" t="str">
        <f>VLOOKUP(A64,[1]Dados_EFPC!$A$1:$O$272,15,FALSE)</f>
        <v>https://www.vwpp.com.br/</v>
      </c>
    </row>
    <row r="65" spans="1:15" x14ac:dyDescent="0.3">
      <c r="A65" s="15" t="s">
        <v>618</v>
      </c>
      <c r="B65" s="15" t="s">
        <v>617</v>
      </c>
      <c r="C65" s="15" t="s">
        <v>616</v>
      </c>
      <c r="D65" s="14" t="s">
        <v>60</v>
      </c>
      <c r="E65" s="14" t="s">
        <v>6</v>
      </c>
      <c r="F65" s="13">
        <f>VLOOKUP(A65,[3]Planilha1!$A$4:$B$271,2,FALSE)</f>
        <v>3533334977.2199998</v>
      </c>
      <c r="G65" s="12">
        <f>VLOOKUP(A65,[2]Planilha3!$I$4:$L$262,2,FALSE)</f>
        <v>14620524.550000001</v>
      </c>
      <c r="H65" s="12">
        <f>VLOOKUP(A65,[2]Planilha3!$I$4:$L$262,3,FALSE)</f>
        <v>169350854</v>
      </c>
      <c r="I65" s="12">
        <f>VLOOKUP(A65,[2]Planilha3!$I$4:$L$262,4,FALSE)</f>
        <v>5639091.0899999999</v>
      </c>
      <c r="J65" s="11">
        <f>VLOOKUP(A65,[1]Dados_EFPC!$A$1:$O$272,10,FALSE)</f>
        <v>4556</v>
      </c>
      <c r="K65" s="11">
        <f>VLOOKUP(A65,[1]Dados_EFPC!$A$1:$O$272,11,FALSE)</f>
        <v>3104</v>
      </c>
      <c r="L65" s="11">
        <f>VLOOKUP(A65,[1]Dados_EFPC!$A$1:$O$272,12,FALSE)</f>
        <v>1884</v>
      </c>
      <c r="M65" s="10">
        <f>VLOOKUP(A65,'[4]Base Cadastral Entidades (2)'!$A$8:$W$474,15,)</f>
        <v>3</v>
      </c>
      <c r="N65" s="10">
        <f>VLOOKUP(A65,'[4]Base Cadastral Entidades (2)'!$A$8:$W$474,16,)</f>
        <v>7</v>
      </c>
      <c r="O65" s="16" t="str">
        <f>VLOOKUP(A65,[1]Dados_EFPC!$A$1:$O$272,15,FALSE)</f>
        <v>http://www.braslight.com.br</v>
      </c>
    </row>
    <row r="66" spans="1:15" x14ac:dyDescent="0.3">
      <c r="A66" s="15" t="s">
        <v>615</v>
      </c>
      <c r="B66" s="15" t="s">
        <v>614</v>
      </c>
      <c r="C66" s="15" t="s">
        <v>613</v>
      </c>
      <c r="D66" s="14" t="s">
        <v>60</v>
      </c>
      <c r="E66" s="14" t="s">
        <v>6</v>
      </c>
      <c r="F66" s="13">
        <f>VLOOKUP(A66,[3]Planilha1!$A$4:$B$271,2,FALSE)</f>
        <v>3303483824.7199998</v>
      </c>
      <c r="G66" s="12">
        <f>VLOOKUP(A66,[2]Planilha3!$I$4:$L$262,2,FALSE)</f>
        <v>72827651.909999996</v>
      </c>
      <c r="H66" s="12">
        <f>VLOOKUP(A66,[2]Planilha3!$I$4:$L$262,3,FALSE)</f>
        <v>58924603.579999998</v>
      </c>
      <c r="I66" s="12">
        <f>VLOOKUP(A66,[2]Planilha3!$I$4:$L$262,4,FALSE)</f>
        <v>33626346.32</v>
      </c>
      <c r="J66" s="11">
        <f>VLOOKUP(A66,[1]Dados_EFPC!$A$1:$O$272,10,FALSE)</f>
        <v>35230</v>
      </c>
      <c r="K66" s="11">
        <f>VLOOKUP(A66,[1]Dados_EFPC!$A$1:$O$272,11,FALSE)</f>
        <v>1520</v>
      </c>
      <c r="L66" s="11">
        <f>VLOOKUP(A66,[1]Dados_EFPC!$A$1:$O$272,12,FALSE)</f>
        <v>290</v>
      </c>
      <c r="M66" s="10">
        <f>VLOOKUP(A66,'[4]Base Cadastral Entidades (2)'!$A$8:$W$474,15,)</f>
        <v>44</v>
      </c>
      <c r="N66" s="10">
        <f>VLOOKUP(A66,'[4]Base Cadastral Entidades (2)'!$A$8:$W$474,16,)</f>
        <v>109</v>
      </c>
      <c r="O66" s="16" t="str">
        <f>VLOOKUP(A66,[1]Dados_EFPC!$A$1:$O$272,15,FALSE)</f>
        <v>https://portal.icatuseguros.com.br/</v>
      </c>
    </row>
    <row r="67" spans="1:15" x14ac:dyDescent="0.3">
      <c r="A67" s="15" t="s">
        <v>572</v>
      </c>
      <c r="B67" s="15" t="s">
        <v>612</v>
      </c>
      <c r="C67" s="15" t="s">
        <v>611</v>
      </c>
      <c r="D67" s="14" t="s">
        <v>11</v>
      </c>
      <c r="E67" s="14" t="s">
        <v>6</v>
      </c>
      <c r="F67" s="13">
        <f>VLOOKUP(A67,[3]Planilha1!$A$4:$B$271,2,FALSE)</f>
        <v>3209990974.27</v>
      </c>
      <c r="G67" s="12">
        <f>VLOOKUP(A67,[2]Planilha3!$I$4:$L$262,2,FALSE)</f>
        <v>55581685.480000004</v>
      </c>
      <c r="H67" s="12">
        <f>VLOOKUP(A67,[2]Planilha3!$I$4:$L$262,3,FALSE)</f>
        <v>36141057.850000001</v>
      </c>
      <c r="I67" s="12">
        <f>VLOOKUP(A67,[2]Planilha3!$I$4:$L$262,4,FALSE)</f>
        <v>1285865.3400000001</v>
      </c>
      <c r="J67" s="11">
        <f>VLOOKUP(A67,[1]Dados_EFPC!$A$1:$O$272,10,FALSE)</f>
        <v>3665</v>
      </c>
      <c r="K67" s="11">
        <f>VLOOKUP(A67,[1]Dados_EFPC!$A$1:$O$272,11,FALSE)</f>
        <v>659</v>
      </c>
      <c r="L67" s="11">
        <f>VLOOKUP(A67,[1]Dados_EFPC!$A$1:$O$272,12,FALSE)</f>
        <v>76</v>
      </c>
      <c r="M67" s="10">
        <f>VLOOKUP(A67,'[4]Base Cadastral Entidades (2)'!$A$8:$W$474,15,)</f>
        <v>1</v>
      </c>
      <c r="N67" s="10">
        <f>VLOOKUP(A67,'[4]Base Cadastral Entidades (2)'!$A$8:$W$474,16,)</f>
        <v>2</v>
      </c>
      <c r="O67" s="16" t="str">
        <f>VLOOKUP(A67,[1]Dados_EFPC!$A$1:$O$272,15,FALSE)</f>
        <v>https://sarahprevidencia.com.br/</v>
      </c>
    </row>
    <row r="68" spans="1:15" x14ac:dyDescent="0.3">
      <c r="A68" s="15" t="s">
        <v>837</v>
      </c>
      <c r="B68" s="15" t="s">
        <v>610</v>
      </c>
      <c r="C68" s="15" t="s">
        <v>609</v>
      </c>
      <c r="D68" s="14" t="s">
        <v>43</v>
      </c>
      <c r="E68" s="14" t="s">
        <v>6</v>
      </c>
      <c r="F68" s="13">
        <f>VLOOKUP(A68,[3]Planilha1!$A$4:$B$271,2,FALSE)</f>
        <v>3206794490.27</v>
      </c>
      <c r="G68" s="12">
        <f>VLOOKUP(A68,[2]Planilha3!$I$4:$L$262,2,FALSE)</f>
        <v>52015099.780000001</v>
      </c>
      <c r="H68" s="12">
        <f>VLOOKUP(A68,[2]Planilha3!$I$4:$L$262,3,FALSE)</f>
        <v>107308992.53</v>
      </c>
      <c r="I68" s="12">
        <f>VLOOKUP(A68,[2]Planilha3!$I$4:$L$262,4,FALSE)</f>
        <v>8131548.75</v>
      </c>
      <c r="J68" s="11">
        <f>VLOOKUP(A68,[1]Dados_EFPC!$A$1:$O$272,10,FALSE)</f>
        <v>0</v>
      </c>
      <c r="K68" s="11">
        <f>VLOOKUP(A68,[1]Dados_EFPC!$A$1:$O$272,11,FALSE)</f>
        <v>0</v>
      </c>
      <c r="L68" s="11">
        <f>VLOOKUP(A68,[1]Dados_EFPC!$A$1:$O$272,12,FALSE)</f>
        <v>0</v>
      </c>
      <c r="M68" s="10">
        <f>VLOOKUP(A68,'[4]Base Cadastral Entidades (2)'!$A$8:$W$474,15,)</f>
        <v>2</v>
      </c>
      <c r="N68" s="10">
        <f>VLOOKUP(A68,'[4]Base Cadastral Entidades (2)'!$A$8:$W$474,16,)</f>
        <v>9</v>
      </c>
      <c r="O68" s="16" t="str">
        <f>VLOOKUP(A68,[1]Dados_EFPC!$A$1:$O$272,15,FALSE)</f>
        <v>http://www.previg.org.br</v>
      </c>
    </row>
    <row r="69" spans="1:15" x14ac:dyDescent="0.3">
      <c r="A69" s="15" t="s">
        <v>825</v>
      </c>
      <c r="B69" s="15" t="s">
        <v>608</v>
      </c>
      <c r="C69" s="15" t="s">
        <v>607</v>
      </c>
      <c r="D69" s="14" t="s">
        <v>236</v>
      </c>
      <c r="E69" s="14" t="s">
        <v>6</v>
      </c>
      <c r="F69" s="13">
        <f>VLOOKUP(A69,[3]Planilha1!$A$4:$B$271,2,FALSE)</f>
        <v>3068572931.0300002</v>
      </c>
      <c r="G69" s="12">
        <f>VLOOKUP(A69,[2]Planilha3!$I$4:$L$262,2,FALSE)</f>
        <v>24634952.490000002</v>
      </c>
      <c r="H69" s="12">
        <f>VLOOKUP(A69,[2]Planilha3!$I$4:$L$262,3,FALSE)</f>
        <v>96212395.039999992</v>
      </c>
      <c r="I69" s="12">
        <f>VLOOKUP(A69,[2]Planilha3!$I$4:$L$262,4,FALSE)</f>
        <v>26348776.059999999</v>
      </c>
      <c r="J69" s="11">
        <f>VLOOKUP(A69,[1]Dados_EFPC!$A$1:$O$272,10,FALSE)</f>
        <v>0</v>
      </c>
      <c r="K69" s="11">
        <f>VLOOKUP(A69,[1]Dados_EFPC!$A$1:$O$272,11,FALSE)</f>
        <v>0</v>
      </c>
      <c r="L69" s="11">
        <f>VLOOKUP(A69,[1]Dados_EFPC!$A$1:$O$272,12,FALSE)</f>
        <v>0</v>
      </c>
      <c r="M69" s="10">
        <f>VLOOKUP(A69,'[4]Base Cadastral Entidades (2)'!$A$8:$W$474,15,)</f>
        <v>9</v>
      </c>
      <c r="N69" s="10">
        <f>VLOOKUP(A69,'[4]Base Cadastral Entidades (2)'!$A$8:$W$474,16,)</f>
        <v>31</v>
      </c>
      <c r="O69" s="16" t="str">
        <f>VLOOKUP(A69,[1]Dados_EFPC!$A$1:$O$272,15,FALSE)</f>
        <v>http://www.fascemar.org.br</v>
      </c>
    </row>
    <row r="70" spans="1:15" x14ac:dyDescent="0.3">
      <c r="A70" s="15" t="s">
        <v>841</v>
      </c>
      <c r="B70" s="15" t="s">
        <v>606</v>
      </c>
      <c r="C70" s="15" t="s">
        <v>605</v>
      </c>
      <c r="D70" s="14" t="s">
        <v>11</v>
      </c>
      <c r="E70" s="14" t="s">
        <v>1</v>
      </c>
      <c r="F70" s="13">
        <f>VLOOKUP(A70,[3]Planilha1!$A$4:$B$271,2,FALSE)</f>
        <v>3060807438.9400001</v>
      </c>
      <c r="G70" s="12">
        <f>VLOOKUP(A70,[2]Planilha3!$I$4:$L$262,2,FALSE)</f>
        <v>15367974.950000001</v>
      </c>
      <c r="H70" s="12">
        <f>VLOOKUP(A70,[2]Planilha3!$I$4:$L$262,3,FALSE)</f>
        <v>83949046.129999995</v>
      </c>
      <c r="I70" s="12">
        <f>VLOOKUP(A70,[2]Planilha3!$I$4:$L$262,4,FALSE)</f>
        <v>38541242.759999998</v>
      </c>
      <c r="J70" s="11">
        <f>VLOOKUP(A70,[1]Dados_EFPC!$A$1:$O$272,10,FALSE)</f>
        <v>0</v>
      </c>
      <c r="K70" s="11">
        <f>VLOOKUP(A70,[1]Dados_EFPC!$A$1:$O$272,11,FALSE)</f>
        <v>0</v>
      </c>
      <c r="L70" s="11">
        <f>VLOOKUP(A70,[1]Dados_EFPC!$A$1:$O$272,12,FALSE)</f>
        <v>0</v>
      </c>
      <c r="M70" s="10">
        <f>VLOOKUP(A70,'[4]Base Cadastral Entidades (2)'!$A$8:$W$474,15,)</f>
        <v>6</v>
      </c>
      <c r="N70" s="10">
        <f>VLOOKUP(A70,'[4]Base Cadastral Entidades (2)'!$A$8:$W$474,16,)</f>
        <v>31</v>
      </c>
      <c r="O70" s="16" t="str">
        <f>VLOOKUP(A70,[1]Dados_EFPC!$A$1:$O$272,15,FALSE)</f>
        <v>https://vivaprev.com.br/</v>
      </c>
    </row>
    <row r="71" spans="1:15" x14ac:dyDescent="0.3">
      <c r="A71" s="15" t="s">
        <v>838</v>
      </c>
      <c r="B71" s="15" t="s">
        <v>604</v>
      </c>
      <c r="C71" s="15" t="s">
        <v>603</v>
      </c>
      <c r="D71" s="14" t="s">
        <v>60</v>
      </c>
      <c r="E71" s="14" t="s">
        <v>6</v>
      </c>
      <c r="F71" s="13">
        <f>VLOOKUP(A71,[3]Planilha1!$A$4:$B$271,2,FALSE)</f>
        <v>3037903160.3800001</v>
      </c>
      <c r="G71" s="12">
        <f>VLOOKUP(A71,[2]Planilha3!$I$4:$L$262,2,FALSE)</f>
        <v>8637542.1400000006</v>
      </c>
      <c r="H71" s="12">
        <f>VLOOKUP(A71,[2]Planilha3!$I$4:$L$262,3,FALSE)</f>
        <v>81585865.569999993</v>
      </c>
      <c r="I71" s="12">
        <f>VLOOKUP(A71,[2]Planilha3!$I$4:$L$262,4,FALSE)</f>
        <v>574707.48</v>
      </c>
      <c r="J71" s="11">
        <f>VLOOKUP(A71,[1]Dados_EFPC!$A$1:$O$272,10,FALSE)</f>
        <v>0</v>
      </c>
      <c r="K71" s="11">
        <f>VLOOKUP(A71,[1]Dados_EFPC!$A$1:$O$272,11,FALSE)</f>
        <v>0</v>
      </c>
      <c r="L71" s="11">
        <f>VLOOKUP(A71,[1]Dados_EFPC!$A$1:$O$272,12,FALSE)</f>
        <v>0</v>
      </c>
      <c r="M71" s="10">
        <f>VLOOKUP(A71,'[4]Base Cadastral Entidades (2)'!$A$8:$W$474,15,)</f>
        <v>2</v>
      </c>
      <c r="N71" s="10">
        <f>VLOOKUP(A71,'[4]Base Cadastral Entidades (2)'!$A$8:$W$474,16,)</f>
        <v>3</v>
      </c>
      <c r="O71" s="16" t="str">
        <f>VLOOKUP(A71,[1]Dados_EFPC!$A$1:$O$272,15,FALSE)</f>
        <v>http://www.previrb.com.br</v>
      </c>
    </row>
    <row r="72" spans="1:15" x14ac:dyDescent="0.3">
      <c r="A72" s="15" t="s">
        <v>829</v>
      </c>
      <c r="B72" s="15" t="s">
        <v>602</v>
      </c>
      <c r="C72" s="15" t="s">
        <v>601</v>
      </c>
      <c r="D72" s="14" t="s">
        <v>43</v>
      </c>
      <c r="E72" s="14" t="s">
        <v>67</v>
      </c>
      <c r="F72" s="13">
        <f>VLOOKUP(A72,[3]Planilha1!$A$4:$B$271,2,FALSE)</f>
        <v>3035748114.1100001</v>
      </c>
      <c r="G72" s="12">
        <f>VLOOKUP(A72,[2]Planilha3!$I$4:$L$262,2,FALSE)</f>
        <v>20054212</v>
      </c>
      <c r="H72" s="12">
        <f>VLOOKUP(A72,[2]Planilha3!$I$4:$L$262,3,FALSE)</f>
        <v>82577695.510000005</v>
      </c>
      <c r="I72" s="12">
        <f>VLOOKUP(A72,[2]Planilha3!$I$4:$L$262,4,FALSE)</f>
        <v>3263599.61</v>
      </c>
      <c r="J72" s="11">
        <f>VLOOKUP(A72,[1]Dados_EFPC!$A$1:$O$272,10,FALSE)</f>
        <v>0</v>
      </c>
      <c r="K72" s="11">
        <f>VLOOKUP(A72,[1]Dados_EFPC!$A$1:$O$272,11,FALSE)</f>
        <v>0</v>
      </c>
      <c r="L72" s="11">
        <f>VLOOKUP(A72,[1]Dados_EFPC!$A$1:$O$272,12,FALSE)</f>
        <v>0</v>
      </c>
      <c r="M72" s="10">
        <f>VLOOKUP(A72,'[4]Base Cadastral Entidades (2)'!$A$8:$W$474,15,)</f>
        <v>3</v>
      </c>
      <c r="N72" s="10">
        <f>VLOOKUP(A72,'[4]Base Cadastral Entidades (2)'!$A$8:$W$474,16,)</f>
        <v>6</v>
      </c>
      <c r="O72" s="16" t="str">
        <f>VLOOKUP(A72,[1]Dados_EFPC!$A$1:$O$272,15,FALSE)</f>
        <v>http://www.fusesc.com.br</v>
      </c>
    </row>
    <row r="73" spans="1:15" x14ac:dyDescent="0.3">
      <c r="A73" s="15" t="s">
        <v>823</v>
      </c>
      <c r="B73" s="15" t="s">
        <v>600</v>
      </c>
      <c r="C73" s="15" t="s">
        <v>599</v>
      </c>
      <c r="D73" s="14" t="s">
        <v>11</v>
      </c>
      <c r="E73" s="14" t="s">
        <v>67</v>
      </c>
      <c r="F73" s="13">
        <f>VLOOKUP(A73,[3]Planilha1!$A$4:$B$271,2,FALSE)</f>
        <v>3000626144.6199999</v>
      </c>
      <c r="G73" s="12">
        <f>VLOOKUP(A73,[2]Planilha3!$I$4:$L$262,2,FALSE)</f>
        <v>28806239.549999997</v>
      </c>
      <c r="H73" s="12">
        <f>VLOOKUP(A73,[2]Planilha3!$I$4:$L$262,3,FALSE)</f>
        <v>58882269.960000001</v>
      </c>
      <c r="I73" s="12">
        <f>VLOOKUP(A73,[2]Planilha3!$I$4:$L$262,4,FALSE)</f>
        <v>291096.38</v>
      </c>
      <c r="J73" s="11">
        <f>VLOOKUP(A73,[1]Dados_EFPC!$A$1:$O$272,10,FALSE)</f>
        <v>0</v>
      </c>
      <c r="K73" s="11">
        <f>VLOOKUP(A73,[1]Dados_EFPC!$A$1:$O$272,11,FALSE)</f>
        <v>0</v>
      </c>
      <c r="L73" s="11">
        <f>VLOOKUP(A73,[1]Dados_EFPC!$A$1:$O$272,12,FALSE)</f>
        <v>0</v>
      </c>
      <c r="M73" s="10">
        <f>VLOOKUP(A73,'[4]Base Cadastral Entidades (2)'!$A$8:$W$474,15,)</f>
        <v>4</v>
      </c>
      <c r="N73" s="10">
        <f>VLOOKUP(A73,'[4]Base Cadastral Entidades (2)'!$A$8:$W$474,16,)</f>
        <v>2</v>
      </c>
      <c r="O73" s="16" t="str">
        <f>VLOOKUP(A73,[1]Dados_EFPC!$A$1:$O$272,15,FALSE)</f>
        <v>http://www.cibrius.com.br</v>
      </c>
    </row>
    <row r="74" spans="1:15" x14ac:dyDescent="0.3">
      <c r="A74" s="15" t="s">
        <v>828</v>
      </c>
      <c r="B74" s="15" t="s">
        <v>598</v>
      </c>
      <c r="C74" s="15" t="s">
        <v>597</v>
      </c>
      <c r="D74" s="14" t="s">
        <v>7</v>
      </c>
      <c r="E74" s="14" t="s">
        <v>67</v>
      </c>
      <c r="F74" s="13">
        <f>VLOOKUP(A74,[3]Planilha1!$A$4:$B$271,2,FALSE)</f>
        <v>2892083461.25</v>
      </c>
      <c r="G74" s="12">
        <f>VLOOKUP(A74,[2]Planilha3!$I$4:$L$262,2,FALSE)</f>
        <v>51836117.100000001</v>
      </c>
      <c r="H74" s="12">
        <f>VLOOKUP(A74,[2]Planilha3!$I$4:$L$262,3,FALSE)</f>
        <v>79746033.969999999</v>
      </c>
      <c r="I74" s="12">
        <f>VLOOKUP(A74,[2]Planilha3!$I$4:$L$262,4,FALSE)</f>
        <v>3063381.68</v>
      </c>
      <c r="J74" s="11">
        <f>VLOOKUP(A74,[1]Dados_EFPC!$A$1:$O$272,10,FALSE)</f>
        <v>0</v>
      </c>
      <c r="K74" s="11">
        <f>VLOOKUP(A74,[1]Dados_EFPC!$A$1:$O$272,11,FALSE)</f>
        <v>0</v>
      </c>
      <c r="L74" s="11">
        <f>VLOOKUP(A74,[1]Dados_EFPC!$A$1:$O$272,12,FALSE)</f>
        <v>0</v>
      </c>
      <c r="M74" s="10">
        <f>VLOOKUP(A74,'[4]Base Cadastral Entidades (2)'!$A$8:$W$474,15,)</f>
        <v>4</v>
      </c>
      <c r="N74" s="10">
        <f>VLOOKUP(A74,'[4]Base Cadastral Entidades (2)'!$A$8:$W$474,16,)</f>
        <v>37</v>
      </c>
      <c r="O74" s="16" t="str">
        <f>VLOOKUP(A74,[1]Dados_EFPC!$A$1:$O$272,15,FALSE)</f>
        <v>http://www.fundacaosanepar.com.br</v>
      </c>
    </row>
    <row r="75" spans="1:15" x14ac:dyDescent="0.3">
      <c r="A75" s="15" t="s">
        <v>834</v>
      </c>
      <c r="B75" s="15" t="s">
        <v>596</v>
      </c>
      <c r="C75" s="15" t="s">
        <v>595</v>
      </c>
      <c r="D75" s="14" t="s">
        <v>2</v>
      </c>
      <c r="E75" s="14" t="s">
        <v>6</v>
      </c>
      <c r="F75" s="13">
        <f>VLOOKUP(A75,[3]Planilha1!$A$4:$B$271,2,FALSE)</f>
        <v>2822047655.1100001</v>
      </c>
      <c r="G75" s="12">
        <f>VLOOKUP(A75,[2]Planilha3!$I$4:$L$262,2,FALSE)</f>
        <v>46416521.879999995</v>
      </c>
      <c r="H75" s="12">
        <f>VLOOKUP(A75,[2]Planilha3!$I$4:$L$262,3,FALSE)</f>
        <v>54383328.040000007</v>
      </c>
      <c r="I75" s="12">
        <f>VLOOKUP(A75,[2]Planilha3!$I$4:$L$262,4,FALSE)</f>
        <v>9969805.4199999999</v>
      </c>
      <c r="J75" s="11">
        <f>VLOOKUP(A75,[1]Dados_EFPC!$A$1:$O$272,10,FALSE)</f>
        <v>0</v>
      </c>
      <c r="K75" s="11">
        <f>VLOOKUP(A75,[1]Dados_EFPC!$A$1:$O$272,11,FALSE)</f>
        <v>0</v>
      </c>
      <c r="L75" s="11">
        <f>VLOOKUP(A75,[1]Dados_EFPC!$A$1:$O$272,12,FALSE)</f>
        <v>0</v>
      </c>
      <c r="M75" s="10">
        <f>VLOOKUP(A75,'[4]Base Cadastral Entidades (2)'!$A$8:$W$474,15,)</f>
        <v>4</v>
      </c>
      <c r="N75" s="10">
        <f>VLOOKUP(A75,'[4]Base Cadastral Entidades (2)'!$A$8:$W$474,16,)</f>
        <v>4</v>
      </c>
      <c r="O75" s="16" t="str">
        <f>VLOOKUP(A75,[1]Dados_EFPC!$A$1:$O$272,15,FALSE)</f>
        <v>MULTIPLAPREV.COM.BR</v>
      </c>
    </row>
    <row r="76" spans="1:15" x14ac:dyDescent="0.3">
      <c r="A76" s="15" t="s">
        <v>840</v>
      </c>
      <c r="B76" s="15" t="s">
        <v>594</v>
      </c>
      <c r="C76" s="15" t="s">
        <v>593</v>
      </c>
      <c r="D76" s="14" t="s">
        <v>11</v>
      </c>
      <c r="E76" s="14" t="s">
        <v>6</v>
      </c>
      <c r="F76" s="13">
        <f>VLOOKUP(A76,[3]Planilha1!$A$4:$B$271,2,FALSE)</f>
        <v>2742978930.3299999</v>
      </c>
      <c r="G76" s="12">
        <f>VLOOKUP(A76,[2]Planilha3!$I$4:$L$262,2,FALSE)</f>
        <v>169183218.34999999</v>
      </c>
      <c r="H76" s="12">
        <f>VLOOKUP(A76,[2]Planilha3!$I$4:$L$262,3,FALSE)</f>
        <v>2990667.69</v>
      </c>
      <c r="I76" s="12">
        <f>VLOOKUP(A76,[2]Planilha3!$I$4:$L$262,4,FALSE)</f>
        <v>113658491.68000001</v>
      </c>
      <c r="J76" s="11">
        <f>VLOOKUP(A76,[1]Dados_EFPC!$A$1:$O$272,10,FALSE)</f>
        <v>0</v>
      </c>
      <c r="K76" s="11">
        <f>VLOOKUP(A76,[1]Dados_EFPC!$A$1:$O$272,11,FALSE)</f>
        <v>0</v>
      </c>
      <c r="L76" s="11">
        <f>VLOOKUP(A76,[1]Dados_EFPC!$A$1:$O$272,12,FALSE)</f>
        <v>0</v>
      </c>
      <c r="M76" s="10">
        <f>VLOOKUP(A76,'[4]Base Cadastral Entidades (2)'!$A$8:$W$474,15,)</f>
        <v>2</v>
      </c>
      <c r="N76" s="10">
        <f>VLOOKUP(A76,'[4]Base Cadastral Entidades (2)'!$A$8:$W$474,16,)</f>
        <v>10</v>
      </c>
      <c r="O76" s="16" t="str">
        <f>VLOOKUP(A76,[1]Dados_EFPC!$A$1:$O$272,15,FALSE)</f>
        <v>http://www.sicoobprevi.com.br</v>
      </c>
    </row>
    <row r="77" spans="1:15" x14ac:dyDescent="0.3">
      <c r="A77" s="15" t="s">
        <v>836</v>
      </c>
      <c r="B77" s="15" t="s">
        <v>592</v>
      </c>
      <c r="C77" s="15" t="s">
        <v>591</v>
      </c>
      <c r="D77" s="14" t="s">
        <v>2</v>
      </c>
      <c r="E77" s="14" t="s">
        <v>6</v>
      </c>
      <c r="F77" s="13">
        <f>VLOOKUP(A77,[3]Planilha1!$A$4:$B$271,2,FALSE)</f>
        <v>2699679983.21</v>
      </c>
      <c r="G77" s="12">
        <f>VLOOKUP(A77,[2]Planilha3!$I$4:$L$262,2,FALSE)</f>
        <v>24190759.84</v>
      </c>
      <c r="H77" s="12">
        <f>VLOOKUP(A77,[2]Planilha3!$I$4:$L$262,3,FALSE)</f>
        <v>56500768.82</v>
      </c>
      <c r="I77" s="12">
        <f>VLOOKUP(A77,[2]Planilha3!$I$4:$L$262,4,FALSE)</f>
        <v>2985945.78</v>
      </c>
      <c r="J77" s="11">
        <f>VLOOKUP(A77,[1]Dados_EFPC!$A$1:$O$272,10,FALSE)</f>
        <v>0</v>
      </c>
      <c r="K77" s="11">
        <f>VLOOKUP(A77,[1]Dados_EFPC!$A$1:$O$272,11,FALSE)</f>
        <v>0</v>
      </c>
      <c r="L77" s="11">
        <f>VLOOKUP(A77,[1]Dados_EFPC!$A$1:$O$272,12,FALSE)</f>
        <v>0</v>
      </c>
      <c r="M77" s="10">
        <f>VLOOKUP(A77,'[4]Base Cadastral Entidades (2)'!$A$8:$W$474,15,)</f>
        <v>1</v>
      </c>
      <c r="N77" s="10">
        <f>VLOOKUP(A77,'[4]Base Cadastral Entidades (2)'!$A$8:$W$474,16,)</f>
        <v>8</v>
      </c>
      <c r="O77" s="16" t="str">
        <f>VLOOKUP(A77,[1]Dados_EFPC!$A$1:$O$272,15,FALSE)</f>
        <v>https://www.prevdow.com.br</v>
      </c>
    </row>
    <row r="78" spans="1:15" x14ac:dyDescent="0.3">
      <c r="A78" s="15" t="s">
        <v>831</v>
      </c>
      <c r="B78" s="15" t="s">
        <v>590</v>
      </c>
      <c r="C78" s="15" t="s">
        <v>589</v>
      </c>
      <c r="D78" s="14" t="s">
        <v>2</v>
      </c>
      <c r="E78" s="14" t="s">
        <v>6</v>
      </c>
      <c r="F78" s="13">
        <f>VLOOKUP(A78,[3]Planilha1!$A$4:$B$271,2,FALSE)</f>
        <v>2624183169.6399999</v>
      </c>
      <c r="G78" s="12">
        <f>VLOOKUP(A78,[2]Planilha3!$I$4:$L$262,2,FALSE)</f>
        <v>52784081.899999999</v>
      </c>
      <c r="H78" s="12">
        <f>VLOOKUP(A78,[2]Planilha3!$I$4:$L$262,3,FALSE)</f>
        <v>56484554.740000002</v>
      </c>
      <c r="I78" s="12">
        <f>VLOOKUP(A78,[2]Planilha3!$I$4:$L$262,4,FALSE)</f>
        <v>7117518.6100000003</v>
      </c>
      <c r="J78" s="11">
        <f>VLOOKUP(A78,[1]Dados_EFPC!$A$1:$O$272,10,FALSE)</f>
        <v>0</v>
      </c>
      <c r="K78" s="11">
        <f>VLOOKUP(A78,[1]Dados_EFPC!$A$1:$O$272,11,FALSE)</f>
        <v>0</v>
      </c>
      <c r="L78" s="11">
        <f>VLOOKUP(A78,[1]Dados_EFPC!$A$1:$O$272,12,FALSE)</f>
        <v>0</v>
      </c>
      <c r="M78" s="10">
        <f>VLOOKUP(A78,'[4]Base Cadastral Entidades (2)'!$A$8:$W$474,15,)</f>
        <v>2</v>
      </c>
      <c r="N78" s="10">
        <f>VLOOKUP(A78,'[4]Base Cadastral Entidades (2)'!$A$8:$W$474,16,)</f>
        <v>9</v>
      </c>
      <c r="O78" s="16" t="str">
        <f>VLOOKUP(A78,[1]Dados_EFPC!$A$1:$O$272,15,FALSE)</f>
        <v>http://iapp.com.br/pt-br/home/</v>
      </c>
    </row>
    <row r="79" spans="1:15" x14ac:dyDescent="0.3">
      <c r="A79" s="15" t="s">
        <v>824</v>
      </c>
      <c r="B79" s="15" t="s">
        <v>588</v>
      </c>
      <c r="C79" s="15" t="s">
        <v>587</v>
      </c>
      <c r="D79" s="14" t="s">
        <v>2</v>
      </c>
      <c r="E79" s="14" t="s">
        <v>6</v>
      </c>
      <c r="F79" s="13">
        <f>VLOOKUP(A79,[3]Planilha1!$A$4:$B$271,2,FALSE)</f>
        <v>2618393833.29</v>
      </c>
      <c r="G79" s="12">
        <f>VLOOKUP(A79,[2]Planilha3!$I$4:$L$262,2,FALSE)</f>
        <v>24628172.420000002</v>
      </c>
      <c r="H79" s="12">
        <f>VLOOKUP(A79,[2]Planilha3!$I$4:$L$262,3,FALSE)</f>
        <v>79883805.890000001</v>
      </c>
      <c r="I79" s="12">
        <f>VLOOKUP(A79,[2]Planilha3!$I$4:$L$262,4,FALSE)</f>
        <v>6891885.3799999999</v>
      </c>
      <c r="J79" s="11">
        <f>VLOOKUP(A79,[1]Dados_EFPC!$A$1:$O$272,10,FALSE)</f>
        <v>0</v>
      </c>
      <c r="K79" s="11">
        <f>VLOOKUP(A79,[1]Dados_EFPC!$A$1:$O$272,11,FALSE)</f>
        <v>0</v>
      </c>
      <c r="L79" s="11">
        <f>VLOOKUP(A79,[1]Dados_EFPC!$A$1:$O$272,12,FALSE)</f>
        <v>0</v>
      </c>
      <c r="M79" s="10">
        <f>VLOOKUP(A79,'[4]Base Cadastral Entidades (2)'!$A$8:$W$474,15,)</f>
        <v>3</v>
      </c>
      <c r="N79" s="10">
        <f>VLOOKUP(A79,'[4]Base Cadastral Entidades (2)'!$A$8:$W$474,16,)</f>
        <v>27</v>
      </c>
      <c r="O79" s="16" t="str">
        <f>VLOOKUP(A79,[1]Dados_EFPC!$A$1:$O$272,15,FALSE)</f>
        <v>http://www.enerprev.com.br</v>
      </c>
    </row>
    <row r="80" spans="1:15" x14ac:dyDescent="0.3">
      <c r="A80" s="15" t="s">
        <v>827</v>
      </c>
      <c r="B80" s="15" t="s">
        <v>586</v>
      </c>
      <c r="C80" s="15" t="s">
        <v>585</v>
      </c>
      <c r="D80" s="14" t="s">
        <v>26</v>
      </c>
      <c r="E80" s="14" t="s">
        <v>6</v>
      </c>
      <c r="F80" s="13">
        <f>VLOOKUP(A80,[3]Planilha1!$A$4:$B$271,2,FALSE)</f>
        <v>2520661618.0599999</v>
      </c>
      <c r="G80" s="12">
        <f>VLOOKUP(A80,[2]Planilha3!$I$4:$L$262,2,FALSE)</f>
        <v>64076360.020000003</v>
      </c>
      <c r="H80" s="12">
        <f>VLOOKUP(A80,[2]Planilha3!$I$4:$L$262,3,FALSE)</f>
        <v>137235663.84999999</v>
      </c>
      <c r="I80" s="12">
        <f>VLOOKUP(A80,[2]Planilha3!$I$4:$L$262,4,FALSE)</f>
        <v>66671742.93</v>
      </c>
      <c r="J80" s="11">
        <f>VLOOKUP(A80,[1]Dados_EFPC!$A$1:$O$272,10,FALSE)</f>
        <v>0</v>
      </c>
      <c r="K80" s="11">
        <f>VLOOKUP(A80,[1]Dados_EFPC!$A$1:$O$272,11,FALSE)</f>
        <v>0</v>
      </c>
      <c r="L80" s="11">
        <f>VLOOKUP(A80,[1]Dados_EFPC!$A$1:$O$272,12,FALSE)</f>
        <v>0</v>
      </c>
      <c r="M80" s="10">
        <f>VLOOKUP(A80,'[4]Base Cadastral Entidades (2)'!$A$8:$W$474,15,)</f>
        <v>1</v>
      </c>
      <c r="N80" s="10">
        <f>VLOOKUP(A80,'[4]Base Cadastral Entidades (2)'!$A$8:$W$474,16,)</f>
        <v>2</v>
      </c>
      <c r="O80" s="16" t="str">
        <f>VLOOKUP(A80,[1]Dados_EFPC!$A$1:$O$272,15,FALSE)</f>
        <v>WWW.FUNCORSAN.COM.BR</v>
      </c>
    </row>
    <row r="81" spans="1:15" x14ac:dyDescent="0.3">
      <c r="A81" s="15" t="s">
        <v>832</v>
      </c>
      <c r="B81" s="15" t="s">
        <v>584</v>
      </c>
      <c r="C81" s="15" t="s">
        <v>583</v>
      </c>
      <c r="D81" s="14" t="s">
        <v>2</v>
      </c>
      <c r="E81" s="14" t="s">
        <v>6</v>
      </c>
      <c r="F81" s="13">
        <f>VLOOKUP(A81,[3]Planilha1!$A$4:$B$271,2,FALSE)</f>
        <v>2500486303.25</v>
      </c>
      <c r="G81" s="12">
        <f>VLOOKUP(A81,[2]Planilha3!$I$4:$L$262,2,FALSE)</f>
        <v>78137200.969999999</v>
      </c>
      <c r="H81" s="12">
        <f>VLOOKUP(A81,[2]Planilha3!$I$4:$L$262,3,FALSE)</f>
        <v>55591181.580000006</v>
      </c>
      <c r="I81" s="12">
        <f>VLOOKUP(A81,[2]Planilha3!$I$4:$L$262,4,FALSE)</f>
        <v>26332422.699999999</v>
      </c>
      <c r="J81" s="11">
        <f>VLOOKUP(A81,[1]Dados_EFPC!$A$1:$O$272,10,FALSE)</f>
        <v>0</v>
      </c>
      <c r="K81" s="11">
        <f>VLOOKUP(A81,[1]Dados_EFPC!$A$1:$O$272,11,FALSE)</f>
        <v>0</v>
      </c>
      <c r="L81" s="11">
        <f>VLOOKUP(A81,[1]Dados_EFPC!$A$1:$O$272,12,FALSE)</f>
        <v>0</v>
      </c>
      <c r="M81" s="10">
        <f>VLOOKUP(A81,'[4]Base Cadastral Entidades (2)'!$A$8:$W$474,15,)</f>
        <v>1</v>
      </c>
      <c r="N81" s="10">
        <f>VLOOKUP(A81,'[4]Base Cadastral Entidades (2)'!$A$8:$W$474,16,)</f>
        <v>8</v>
      </c>
      <c r="O81" s="16" t="str">
        <f>VLOOKUP(A81,[1]Dados_EFPC!$A$1:$O$272,15,FALSE)</f>
        <v>WWW.PORTALPREV.COM.BR/JOHNSON/JOHNSON</v>
      </c>
    </row>
    <row r="82" spans="1:15" x14ac:dyDescent="0.3">
      <c r="A82" s="15" t="s">
        <v>833</v>
      </c>
      <c r="B82" s="15" t="s">
        <v>582</v>
      </c>
      <c r="C82" s="15" t="s">
        <v>581</v>
      </c>
      <c r="D82" s="14" t="s">
        <v>2</v>
      </c>
      <c r="E82" s="14" t="s">
        <v>6</v>
      </c>
      <c r="F82" s="13">
        <f>VLOOKUP(A82,[3]Planilha1!$A$4:$B$271,2,FALSE)</f>
        <v>2483585629.5799999</v>
      </c>
      <c r="G82" s="12">
        <f>VLOOKUP(A82,[2]Planilha3!$I$4:$L$262,2,FALSE)</f>
        <v>14143994.73</v>
      </c>
      <c r="H82" s="12">
        <f>VLOOKUP(A82,[2]Planilha3!$I$4:$L$262,3,FALSE)</f>
        <v>30463929.100000001</v>
      </c>
      <c r="I82" s="12">
        <f>VLOOKUP(A82,[2]Planilha3!$I$4:$L$262,4,FALSE)</f>
        <v>7493728.7300000004</v>
      </c>
      <c r="J82" s="11">
        <f>VLOOKUP(A82,[1]Dados_EFPC!$A$1:$O$272,10,FALSE)</f>
        <v>0</v>
      </c>
      <c r="K82" s="11">
        <f>VLOOKUP(A82,[1]Dados_EFPC!$A$1:$O$272,11,FALSE)</f>
        <v>0</v>
      </c>
      <c r="L82" s="11">
        <f>VLOOKUP(A82,[1]Dados_EFPC!$A$1:$O$272,12,FALSE)</f>
        <v>0</v>
      </c>
      <c r="M82" s="10">
        <f>VLOOKUP(A82,'[4]Base Cadastral Entidades (2)'!$A$8:$W$474,15,)</f>
        <v>5</v>
      </c>
      <c r="N82" s="10">
        <f>VLOOKUP(A82,'[4]Base Cadastral Entidades (2)'!$A$8:$W$474,16,)</f>
        <v>54</v>
      </c>
      <c r="O82" s="16" t="str">
        <f>VLOOKUP(A82,[1]Dados_EFPC!$A$1:$O$272,15,FALSE)</f>
        <v>https://www.portalprev.com.br/unimed/unimed</v>
      </c>
    </row>
    <row r="83" spans="1:15" x14ac:dyDescent="0.3">
      <c r="A83" s="15" t="s">
        <v>830</v>
      </c>
      <c r="B83" s="15" t="s">
        <v>580</v>
      </c>
      <c r="C83" s="15" t="s">
        <v>579</v>
      </c>
      <c r="D83" s="14" t="s">
        <v>2</v>
      </c>
      <c r="E83" s="14" t="s">
        <v>6</v>
      </c>
      <c r="F83" s="13">
        <f>VLOOKUP(A83,[3]Planilha1!$A$4:$B$271,2,FALSE)</f>
        <v>2396584897.7399998</v>
      </c>
      <c r="G83" s="12">
        <f>VLOOKUP(A83,[2]Planilha3!$I$4:$L$262,2,FALSE)</f>
        <v>43167718.450000003</v>
      </c>
      <c r="H83" s="12">
        <f>VLOOKUP(A83,[2]Planilha3!$I$4:$L$262,3,FALSE)</f>
        <v>33022430</v>
      </c>
      <c r="I83" s="12">
        <f>VLOOKUP(A83,[2]Planilha3!$I$4:$L$262,4,FALSE)</f>
        <v>4236014.03</v>
      </c>
      <c r="J83" s="11">
        <f>VLOOKUP(A83,[1]Dados_EFPC!$A$1:$O$272,10,FALSE)</f>
        <v>0</v>
      </c>
      <c r="K83" s="11">
        <f>VLOOKUP(A83,[1]Dados_EFPC!$A$1:$O$272,11,FALSE)</f>
        <v>0</v>
      </c>
      <c r="L83" s="11">
        <f>VLOOKUP(A83,[1]Dados_EFPC!$A$1:$O$272,12,FALSE)</f>
        <v>0</v>
      </c>
      <c r="M83" s="10">
        <f>VLOOKUP(A83,'[4]Base Cadastral Entidades (2)'!$A$8:$W$474,15,)</f>
        <v>3</v>
      </c>
      <c r="N83" s="10">
        <f>VLOOKUP(A83,'[4]Base Cadastral Entidades (2)'!$A$8:$W$474,16,)</f>
        <v>16</v>
      </c>
      <c r="O83" s="16" t="str">
        <f>VLOOKUP(A83,[1]Dados_EFPC!$A$1:$O$272,15,FALSE)</f>
        <v>http://www.gebsaprev.org.br</v>
      </c>
    </row>
    <row r="84" spans="1:15" x14ac:dyDescent="0.3">
      <c r="A84" s="15" t="s">
        <v>821</v>
      </c>
      <c r="B84" s="15" t="s">
        <v>578</v>
      </c>
      <c r="C84" s="15" t="s">
        <v>577</v>
      </c>
      <c r="D84" s="14" t="s">
        <v>103</v>
      </c>
      <c r="E84" s="14" t="s">
        <v>6</v>
      </c>
      <c r="F84" s="13">
        <f>VLOOKUP(A84,[3]Planilha1!$A$4:$B$271,2,FALSE)</f>
        <v>2363710603.0599999</v>
      </c>
      <c r="G84" s="12">
        <f>VLOOKUP(A84,[2]Planilha3!$I$4:$L$262,2,FALSE)</f>
        <v>5974074.8899999997</v>
      </c>
      <c r="H84" s="12">
        <f>VLOOKUP(A84,[2]Planilha3!$I$4:$L$262,3,FALSE)</f>
        <v>80382576.799999997</v>
      </c>
      <c r="I84" s="12">
        <f>VLOOKUP(A84,[2]Planilha3!$I$4:$L$262,4,FALSE)</f>
        <v>0</v>
      </c>
      <c r="J84" s="11">
        <f>VLOOKUP(A84,[1]Dados_EFPC!$A$1:$O$272,10,FALSE)</f>
        <v>0</v>
      </c>
      <c r="K84" s="11">
        <f>VLOOKUP(A84,[1]Dados_EFPC!$A$1:$O$272,11,FALSE)</f>
        <v>0</v>
      </c>
      <c r="L84" s="11">
        <f>VLOOKUP(A84,[1]Dados_EFPC!$A$1:$O$272,12,FALSE)</f>
        <v>0</v>
      </c>
      <c r="M84" s="10">
        <f>VLOOKUP(A84,'[4]Base Cadastral Entidades (2)'!$A$8:$W$474,15,)</f>
        <v>3</v>
      </c>
      <c r="N84" s="10">
        <f>VLOOKUP(A84,'[4]Base Cadastral Entidades (2)'!$A$8:$W$474,16,)</f>
        <v>3</v>
      </c>
      <c r="O84" s="16" t="str">
        <f>VLOOKUP(A84,[1]Dados_EFPC!$A$1:$O$272,15,FALSE)</f>
        <v>http://www.bandeprev.com.br</v>
      </c>
    </row>
    <row r="85" spans="1:15" x14ac:dyDescent="0.3">
      <c r="A85" s="15" t="s">
        <v>822</v>
      </c>
      <c r="B85" s="15" t="s">
        <v>576</v>
      </c>
      <c r="C85" s="15" t="s">
        <v>575</v>
      </c>
      <c r="D85" s="14" t="s">
        <v>144</v>
      </c>
      <c r="E85" s="14" t="s">
        <v>67</v>
      </c>
      <c r="F85" s="13">
        <f>VLOOKUP(A85,[3]Planilha1!$A$4:$B$271,2,FALSE)</f>
        <v>2342457747.8699999</v>
      </c>
      <c r="G85" s="12">
        <f>VLOOKUP(A85,[2]Planilha3!$I$4:$L$262,2,FALSE)</f>
        <v>22056698.039999999</v>
      </c>
      <c r="H85" s="12">
        <f>VLOOKUP(A85,[2]Planilha3!$I$4:$L$262,3,FALSE)</f>
        <v>81834877.479999989</v>
      </c>
      <c r="I85" s="12">
        <f>VLOOKUP(A85,[2]Planilha3!$I$4:$L$262,4,FALSE)</f>
        <v>1113772.3799999999</v>
      </c>
      <c r="J85" s="11">
        <f>VLOOKUP(A85,[1]Dados_EFPC!$A$1:$O$272,10,FALSE)</f>
        <v>0</v>
      </c>
      <c r="K85" s="11">
        <f>VLOOKUP(A85,[1]Dados_EFPC!$A$1:$O$272,11,FALSE)</f>
        <v>0</v>
      </c>
      <c r="L85" s="11">
        <f>VLOOKUP(A85,[1]Dados_EFPC!$A$1:$O$272,12,FALSE)</f>
        <v>0</v>
      </c>
      <c r="M85" s="10">
        <f>VLOOKUP(A85,'[4]Base Cadastral Entidades (2)'!$A$8:$W$474,15,)</f>
        <v>2</v>
      </c>
      <c r="N85" s="10">
        <f>VLOOKUP(A85,'[4]Base Cadastral Entidades (2)'!$A$8:$W$474,16,)</f>
        <v>6</v>
      </c>
      <c r="O85" s="16" t="str">
        <f>VLOOKUP(A85,[1]Dados_EFPC!$A$1:$O$272,15,FALSE)</f>
        <v>http://www.baneses.com.br</v>
      </c>
    </row>
    <row r="86" spans="1:15" x14ac:dyDescent="0.3">
      <c r="A86" s="15" t="s">
        <v>835</v>
      </c>
      <c r="B86" s="15" t="s">
        <v>574</v>
      </c>
      <c r="C86" s="15" t="s">
        <v>573</v>
      </c>
      <c r="D86" s="14" t="s">
        <v>60</v>
      </c>
      <c r="E86" s="14" t="s">
        <v>67</v>
      </c>
      <c r="F86" s="13">
        <f>VLOOKUP(A86,[3]Planilha1!$A$4:$B$271,2,FALSE)</f>
        <v>2303660023.0100002</v>
      </c>
      <c r="G86" s="12">
        <f>VLOOKUP(A86,[2]Planilha3!$I$4:$L$262,2,FALSE)</f>
        <v>32058686.599999998</v>
      </c>
      <c r="H86" s="12">
        <f>VLOOKUP(A86,[2]Planilha3!$I$4:$L$262,3,FALSE)</f>
        <v>124680915.16000001</v>
      </c>
      <c r="I86" s="12">
        <f>VLOOKUP(A86,[2]Planilha3!$I$4:$L$262,4,FALSE)</f>
        <v>33929015.719999999</v>
      </c>
      <c r="J86" s="11">
        <f>VLOOKUP(A86,[1]Dados_EFPC!$A$1:$O$272,10,FALSE)</f>
        <v>0</v>
      </c>
      <c r="K86" s="11">
        <f>VLOOKUP(A86,[1]Dados_EFPC!$A$1:$O$272,11,FALSE)</f>
        <v>0</v>
      </c>
      <c r="L86" s="11">
        <f>VLOOKUP(A86,[1]Dados_EFPC!$A$1:$O$272,12,FALSE)</f>
        <v>0</v>
      </c>
      <c r="M86" s="10">
        <f>VLOOKUP(A86,'[4]Base Cadastral Entidades (2)'!$A$8:$W$474,15,)</f>
        <v>5</v>
      </c>
      <c r="N86" s="10">
        <f>VLOOKUP(A86,'[4]Base Cadastral Entidades (2)'!$A$8:$W$474,16,)</f>
        <v>3</v>
      </c>
      <c r="O86" s="16" t="str">
        <f>VLOOKUP(A86,[1]Dados_EFPC!$A$1:$O$272,15,FALSE)</f>
        <v>http://www.prece.com.br</v>
      </c>
    </row>
    <row r="87" spans="1:15" x14ac:dyDescent="0.3">
      <c r="A87" s="15" t="s">
        <v>839</v>
      </c>
      <c r="B87" s="15" t="s">
        <v>571</v>
      </c>
      <c r="C87" s="15" t="s">
        <v>570</v>
      </c>
      <c r="D87" s="14" t="s">
        <v>2</v>
      </c>
      <c r="E87" s="14" t="s">
        <v>6</v>
      </c>
      <c r="F87" s="13">
        <f>VLOOKUP(A87,[3]Planilha1!$A$4:$B$271,2,FALSE)</f>
        <v>2212471869.02</v>
      </c>
      <c r="G87" s="12">
        <f>VLOOKUP(A87,[2]Planilha3!$I$4:$L$262,2,FALSE)</f>
        <v>33470544.630000003</v>
      </c>
      <c r="H87" s="12">
        <f>VLOOKUP(A87,[2]Planilha3!$I$4:$L$262,3,FALSE)</f>
        <v>40442831.840000004</v>
      </c>
      <c r="I87" s="12">
        <f>VLOOKUP(A87,[2]Planilha3!$I$4:$L$262,4,FALSE)</f>
        <v>1656570.73</v>
      </c>
      <c r="J87" s="11">
        <f>VLOOKUP(A87,[1]Dados_EFPC!$A$1:$O$272,10,FALSE)</f>
        <v>0</v>
      </c>
      <c r="K87" s="11">
        <f>VLOOKUP(A87,[1]Dados_EFPC!$A$1:$O$272,11,FALSE)</f>
        <v>0</v>
      </c>
      <c r="L87" s="11">
        <f>VLOOKUP(A87,[1]Dados_EFPC!$A$1:$O$272,12,FALSE)</f>
        <v>0</v>
      </c>
      <c r="M87" s="10">
        <f>VLOOKUP(A87,'[4]Base Cadastral Entidades (2)'!$A$8:$W$474,15,)</f>
        <v>3</v>
      </c>
      <c r="N87" s="10">
        <f>VLOOKUP(A87,'[4]Base Cadastral Entidades (2)'!$A$8:$W$474,16,)</f>
        <v>13</v>
      </c>
      <c r="O87" s="16" t="str">
        <f>VLOOKUP(A87,[1]Dados_EFPC!$A$1:$O$272,15,FALSE)</f>
        <v>http://www.previsiemens.com.br</v>
      </c>
    </row>
    <row r="88" spans="1:15" x14ac:dyDescent="0.3">
      <c r="A88" s="15" t="s">
        <v>569</v>
      </c>
      <c r="B88" s="15" t="s">
        <v>568</v>
      </c>
      <c r="C88" s="15" t="s">
        <v>567</v>
      </c>
      <c r="D88" s="14" t="s">
        <v>43</v>
      </c>
      <c r="E88" s="14" t="s">
        <v>6</v>
      </c>
      <c r="F88" s="13">
        <f>VLOOKUP(A88,[3]Planilha1!$A$4:$B$271,2,FALSE)</f>
        <v>2203810814.1100001</v>
      </c>
      <c r="G88" s="12">
        <f>VLOOKUP(A88,[2]Planilha3!$I$4:$L$262,2,FALSE)</f>
        <v>69965395.400000006</v>
      </c>
      <c r="H88" s="12">
        <f>VLOOKUP(A88,[2]Planilha3!$I$4:$L$262,3,FALSE)</f>
        <v>32339667.199999999</v>
      </c>
      <c r="I88" s="12">
        <f>VLOOKUP(A88,[2]Planilha3!$I$4:$L$262,4,FALSE)</f>
        <v>8075550.1200000001</v>
      </c>
      <c r="J88" s="11">
        <f>VLOOKUP(A88,[1]Dados_EFPC!$A$1:$O$272,10,FALSE)</f>
        <v>2837</v>
      </c>
      <c r="K88" s="11">
        <f>VLOOKUP(A88,[1]Dados_EFPC!$A$1:$O$272,11,FALSE)</f>
        <v>902</v>
      </c>
      <c r="L88" s="11">
        <f>VLOOKUP(A88,[1]Dados_EFPC!$A$1:$O$272,12,FALSE)</f>
        <v>120</v>
      </c>
      <c r="M88" s="10">
        <f>VLOOKUP(A88,'[4]Base Cadastral Entidades (2)'!$A$8:$W$474,15,)</f>
        <v>1</v>
      </c>
      <c r="N88" s="10">
        <f>VLOOKUP(A88,'[4]Base Cadastral Entidades (2)'!$A$8:$W$474,16,)</f>
        <v>19</v>
      </c>
      <c r="O88" s="16" t="str">
        <f>VLOOKUP(A88,[1]Dados_EFPC!$A$1:$O$272,15,FALSE)</f>
        <v>https://www.wegprev.com/</v>
      </c>
    </row>
    <row r="89" spans="1:15" x14ac:dyDescent="0.3">
      <c r="A89" s="15" t="s">
        <v>566</v>
      </c>
      <c r="B89" s="15" t="s">
        <v>565</v>
      </c>
      <c r="C89" s="15" t="s">
        <v>564</v>
      </c>
      <c r="D89" s="14" t="s">
        <v>11</v>
      </c>
      <c r="E89" s="14" t="s">
        <v>67</v>
      </c>
      <c r="F89" s="13">
        <f>VLOOKUP(A89,[3]Planilha1!$A$4:$B$271,2,FALSE)</f>
        <v>2195327991.6100001</v>
      </c>
      <c r="G89" s="12">
        <f>VLOOKUP(A89,[2]Planilha3!$I$4:$L$262,2,FALSE)</f>
        <v>11203050.239999998</v>
      </c>
      <c r="H89" s="12">
        <f>VLOOKUP(A89,[2]Planilha3!$I$4:$L$262,3,FALSE)</f>
        <v>41753053.049999997</v>
      </c>
      <c r="I89" s="12">
        <f>VLOOKUP(A89,[2]Planilha3!$I$4:$L$262,4,FALSE)</f>
        <v>604532.66</v>
      </c>
      <c r="J89" s="11">
        <f>VLOOKUP(A89,[1]Dados_EFPC!$A$1:$O$272,10,FALSE)</f>
        <v>8396</v>
      </c>
      <c r="K89" s="11">
        <f>VLOOKUP(A89,[1]Dados_EFPC!$A$1:$O$272,11,FALSE)</f>
        <v>352</v>
      </c>
      <c r="L89" s="11">
        <f>VLOOKUP(A89,[1]Dados_EFPC!$A$1:$O$272,12,FALSE)</f>
        <v>126</v>
      </c>
      <c r="M89" s="10">
        <f>VLOOKUP(A89,'[4]Base Cadastral Entidades (2)'!$A$8:$W$474,15,)</f>
        <v>3</v>
      </c>
      <c r="N89" s="10">
        <f>VLOOKUP(A89,'[4]Base Cadastral Entidades (2)'!$A$8:$W$474,16,)</f>
        <v>37</v>
      </c>
      <c r="O89" s="16" t="str">
        <f>VLOOKUP(A89,[1]Dados_EFPC!$A$1:$O$272,15,FALSE)</f>
        <v>http://www.fipecq.org.br</v>
      </c>
    </row>
    <row r="90" spans="1:15" x14ac:dyDescent="0.3">
      <c r="A90" s="15" t="s">
        <v>563</v>
      </c>
      <c r="B90" s="15" t="s">
        <v>562</v>
      </c>
      <c r="C90" s="15" t="s">
        <v>561</v>
      </c>
      <c r="D90" s="14" t="s">
        <v>2</v>
      </c>
      <c r="E90" s="14" t="s">
        <v>6</v>
      </c>
      <c r="F90" s="13">
        <f>VLOOKUP(A90,[3]Planilha1!$A$4:$B$271,2,FALSE)</f>
        <v>2172503959.9899998</v>
      </c>
      <c r="G90" s="12">
        <f>VLOOKUP(A90,[2]Planilha3!$I$4:$L$262,2,FALSE)</f>
        <v>42994588.730000004</v>
      </c>
      <c r="H90" s="12">
        <f>VLOOKUP(A90,[2]Planilha3!$I$4:$L$262,3,FALSE)</f>
        <v>28053289.219999999</v>
      </c>
      <c r="I90" s="12">
        <f>VLOOKUP(A90,[2]Planilha3!$I$4:$L$262,4,FALSE)</f>
        <v>22344484.710000001</v>
      </c>
      <c r="J90" s="11">
        <f>VLOOKUP(A90,[1]Dados_EFPC!$A$1:$O$272,10,FALSE)</f>
        <v>33782</v>
      </c>
      <c r="K90" s="11">
        <f>VLOOKUP(A90,[1]Dados_EFPC!$A$1:$O$272,11,FALSE)</f>
        <v>798</v>
      </c>
      <c r="L90" s="11">
        <f>VLOOKUP(A90,[1]Dados_EFPC!$A$1:$O$272,12,FALSE)</f>
        <v>39</v>
      </c>
      <c r="M90" s="10">
        <f>VLOOKUP(A90,'[4]Base Cadastral Entidades (2)'!$A$8:$W$474,15,)</f>
        <v>2</v>
      </c>
      <c r="N90" s="10">
        <f>VLOOKUP(A90,'[4]Base Cadastral Entidades (2)'!$A$8:$W$474,16,)</f>
        <v>26</v>
      </c>
      <c r="O90" s="16" t="str">
        <f>VLOOKUP(A90,[1]Dados_EFPC!$A$1:$O$272,15,FALSE)</f>
        <v>http://www.funsejem.org.br</v>
      </c>
    </row>
    <row r="91" spans="1:15" ht="15" customHeight="1" x14ac:dyDescent="0.3">
      <c r="A91" s="15" t="s">
        <v>560</v>
      </c>
      <c r="B91" s="15" t="s">
        <v>559</v>
      </c>
      <c r="C91" s="15" t="s">
        <v>558</v>
      </c>
      <c r="D91" s="14" t="s">
        <v>60</v>
      </c>
      <c r="E91" s="14" t="s">
        <v>67</v>
      </c>
      <c r="F91" s="13">
        <f>VLOOKUP(A91,[3]Planilha1!$A$4:$B$271,2,FALSE)</f>
        <v>2139804630.0699999</v>
      </c>
      <c r="G91" s="12">
        <f>VLOOKUP(A91,[2]Planilha3!$I$4:$L$262,2,FALSE)</f>
        <v>43464308.219999999</v>
      </c>
      <c r="H91" s="12">
        <f>VLOOKUP(A91,[2]Planilha3!$I$4:$L$262,3,FALSE)</f>
        <v>68417197.340000004</v>
      </c>
      <c r="I91" s="12">
        <f>VLOOKUP(A91,[2]Planilha3!$I$4:$L$262,4,FALSE)</f>
        <v>1156641.83</v>
      </c>
      <c r="J91" s="11">
        <f>VLOOKUP(A91,[1]Dados_EFPC!$A$1:$O$272,10,FALSE)</f>
        <v>2836</v>
      </c>
      <c r="K91" s="11">
        <f>VLOOKUP(A91,[1]Dados_EFPC!$A$1:$O$272,11,FALSE)</f>
        <v>1477</v>
      </c>
      <c r="L91" s="11">
        <f>VLOOKUP(A91,[1]Dados_EFPC!$A$1:$O$272,12,FALSE)</f>
        <v>490</v>
      </c>
      <c r="M91" s="10">
        <f>VLOOKUP(A91,'[4]Base Cadastral Entidades (2)'!$A$8:$W$474,15,)</f>
        <v>2</v>
      </c>
      <c r="N91" s="10">
        <f>VLOOKUP(A91,'[4]Base Cadastral Entidades (2)'!$A$8:$W$474,16,)</f>
        <v>2</v>
      </c>
      <c r="O91" s="16" t="str">
        <f>VLOOKUP(A91,[1]Dados_EFPC!$A$1:$O$272,15,FALSE)</f>
        <v>http://www.prevdata.org.br</v>
      </c>
    </row>
    <row r="92" spans="1:15" ht="17.399999999999999" customHeight="1" x14ac:dyDescent="0.3">
      <c r="A92" s="15" t="s">
        <v>557</v>
      </c>
      <c r="B92" s="15" t="s">
        <v>556</v>
      </c>
      <c r="C92" s="15" t="s">
        <v>555</v>
      </c>
      <c r="D92" s="14" t="s">
        <v>2</v>
      </c>
      <c r="E92" s="14" t="s">
        <v>6</v>
      </c>
      <c r="F92" s="13">
        <f>VLOOKUP(A92,[3]Planilha1!$A$4:$B$271,2,FALSE)</f>
        <v>2075243707.4200001</v>
      </c>
      <c r="G92" s="12">
        <f>VLOOKUP(A92,[2]Planilha3!$I$4:$L$262,2,FALSE)</f>
        <v>45825526.259999998</v>
      </c>
      <c r="H92" s="12">
        <f>VLOOKUP(A92,[2]Planilha3!$I$4:$L$262,3,FALSE)</f>
        <v>38153430.770000003</v>
      </c>
      <c r="I92" s="12">
        <f>VLOOKUP(A92,[2]Planilha3!$I$4:$L$262,4,FALSE)</f>
        <v>9798504.1899999995</v>
      </c>
      <c r="J92" s="11">
        <f>VLOOKUP(A92,[1]Dados_EFPC!$A$1:$O$272,10,FALSE)</f>
        <v>4249</v>
      </c>
      <c r="K92" s="11">
        <f>VLOOKUP(A92,[1]Dados_EFPC!$A$1:$O$272,11,FALSE)</f>
        <v>547</v>
      </c>
      <c r="L92" s="11">
        <f>VLOOKUP(A92,[1]Dados_EFPC!$A$1:$O$272,12,FALSE)</f>
        <v>98</v>
      </c>
      <c r="M92" s="10">
        <f>VLOOKUP(A92,'[4]Base Cadastral Entidades (2)'!$A$8:$W$474,15,)</f>
        <v>1</v>
      </c>
      <c r="N92" s="10">
        <f>VLOOKUP(A92,'[4]Base Cadastral Entidades (2)'!$A$8:$W$474,16,)</f>
        <v>9</v>
      </c>
      <c r="O92" s="16" t="str">
        <f>VLOOKUP(A92,[1]Dados_EFPC!$A$1:$O$272,15,FALSE)</f>
        <v>https://www.basf.com/br/pt.html</v>
      </c>
    </row>
    <row r="93" spans="1:15" ht="15" customHeight="1" x14ac:dyDescent="0.3">
      <c r="A93" s="15" t="s">
        <v>554</v>
      </c>
      <c r="B93" s="15" t="s">
        <v>553</v>
      </c>
      <c r="C93" s="15" t="s">
        <v>552</v>
      </c>
      <c r="D93" s="14" t="s">
        <v>2</v>
      </c>
      <c r="E93" s="14" t="s">
        <v>6</v>
      </c>
      <c r="F93" s="13">
        <f>VLOOKUP(A93,[3]Planilha1!$A$4:$B$271,2,FALSE)</f>
        <v>1991808232.53</v>
      </c>
      <c r="G93" s="12">
        <f>VLOOKUP(A93,[2]Planilha3!$I$4:$L$262,2,FALSE)</f>
        <v>14280925.220000001</v>
      </c>
      <c r="H93" s="12">
        <f>VLOOKUP(A93,[2]Planilha3!$I$4:$L$262,3,FALSE)</f>
        <v>36059842.82</v>
      </c>
      <c r="I93" s="12">
        <f>VLOOKUP(A93,[2]Planilha3!$I$4:$L$262,4,FALSE)</f>
        <v>353581.92</v>
      </c>
      <c r="J93" s="11"/>
      <c r="K93" s="11"/>
      <c r="L93" s="11"/>
      <c r="M93" s="10">
        <f>VLOOKUP(A93,'[4]Base Cadastral Entidades (2)'!$A$8:$W$474,15,)</f>
        <v>3</v>
      </c>
      <c r="N93" s="10">
        <f>VLOOKUP(A93,'[4]Base Cadastral Entidades (2)'!$A$8:$W$474,16,)</f>
        <v>5</v>
      </c>
      <c r="O93" s="16"/>
    </row>
    <row r="94" spans="1:15" x14ac:dyDescent="0.3">
      <c r="A94" s="15" t="s">
        <v>551</v>
      </c>
      <c r="B94" s="15" t="s">
        <v>550</v>
      </c>
      <c r="C94" s="15" t="s">
        <v>549</v>
      </c>
      <c r="D94" s="14" t="s">
        <v>2</v>
      </c>
      <c r="E94" s="14" t="s">
        <v>6</v>
      </c>
      <c r="F94" s="13">
        <f>VLOOKUP(A94,[3]Planilha1!$A$4:$B$271,2,FALSE)</f>
        <v>1983897285.74</v>
      </c>
      <c r="G94" s="12">
        <f>VLOOKUP(A94,[2]Planilha3!$I$4:$L$262,2,FALSE)</f>
        <v>21844329.34</v>
      </c>
      <c r="H94" s="12">
        <f>VLOOKUP(A94,[2]Planilha3!$I$4:$L$262,3,FALSE)</f>
        <v>58914907.109999999</v>
      </c>
      <c r="I94" s="12">
        <f>VLOOKUP(A94,[2]Planilha3!$I$4:$L$262,4,FALSE)</f>
        <v>4078658.54</v>
      </c>
      <c r="J94" s="11">
        <f>VLOOKUP(A94,[1]Dados_EFPC!$A$1:$O$272,10,FALSE)</f>
        <v>4182</v>
      </c>
      <c r="K94" s="11">
        <f>VLOOKUP(A94,[1]Dados_EFPC!$A$1:$O$272,11,FALSE)</f>
        <v>775</v>
      </c>
      <c r="L94" s="11">
        <f>VLOOKUP(A94,[1]Dados_EFPC!$A$1:$O$272,12,FALSE)</f>
        <v>199</v>
      </c>
      <c r="M94" s="10">
        <f>VLOOKUP(A94,'[4]Base Cadastral Entidades (2)'!$A$8:$W$474,15,)</f>
        <v>2</v>
      </c>
      <c r="N94" s="10">
        <f>VLOOKUP(A94,'[4]Base Cadastral Entidades (2)'!$A$8:$W$474,16,)</f>
        <v>3</v>
      </c>
      <c r="O94" s="16" t="str">
        <f>VLOOKUP(A94,[1]Dados_EFPC!$A$1:$O$272,15,FALSE)</f>
        <v>http://www.fascprev.com.br</v>
      </c>
    </row>
    <row r="95" spans="1:15" x14ac:dyDescent="0.3">
      <c r="A95" s="15" t="s">
        <v>548</v>
      </c>
      <c r="B95" s="15" t="s">
        <v>547</v>
      </c>
      <c r="C95" s="15" t="s">
        <v>546</v>
      </c>
      <c r="D95" s="14" t="s">
        <v>43</v>
      </c>
      <c r="E95" s="14" t="s">
        <v>6</v>
      </c>
      <c r="F95" s="13">
        <f>VLOOKUP(A95,[3]Planilha1!$A$4:$B$271,2,FALSE)</f>
        <v>1960140679.4100001</v>
      </c>
      <c r="G95" s="12">
        <f>VLOOKUP(A95,[2]Planilha3!$I$4:$L$262,2,FALSE)</f>
        <v>40970151.189999998</v>
      </c>
      <c r="H95" s="12">
        <f>VLOOKUP(A95,[2]Planilha3!$I$4:$L$262,3,FALSE)</f>
        <v>64109801.650000006</v>
      </c>
      <c r="I95" s="12">
        <f>VLOOKUP(A95,[2]Planilha3!$I$4:$L$262,4,FALSE)</f>
        <v>13422423.08</v>
      </c>
      <c r="J95" s="11">
        <f>VLOOKUP(A95,[1]Dados_EFPC!$A$1:$O$272,10,FALSE)</f>
        <v>19100</v>
      </c>
      <c r="K95" s="11">
        <f>VLOOKUP(A95,[1]Dados_EFPC!$A$1:$O$272,11,FALSE)</f>
        <v>1483</v>
      </c>
      <c r="L95" s="11">
        <f>VLOOKUP(A95,[1]Dados_EFPC!$A$1:$O$272,12,FALSE)</f>
        <v>208</v>
      </c>
      <c r="M95" s="10">
        <f>VLOOKUP(A95,'[4]Base Cadastral Entidades (2)'!$A$8:$W$474,15,)</f>
        <v>18</v>
      </c>
      <c r="N95" s="10">
        <f>VLOOKUP(A95,'[4]Base Cadastral Entidades (2)'!$A$8:$W$474,16,)</f>
        <v>49</v>
      </c>
      <c r="O95" s="16" t="str">
        <f>VLOOKUP(A95,[1]Dados_EFPC!$A$1:$O$272,15,FALSE)</f>
        <v>http://www.previsc.com.br</v>
      </c>
    </row>
    <row r="96" spans="1:15" x14ac:dyDescent="0.3">
      <c r="A96" s="15" t="s">
        <v>545</v>
      </c>
      <c r="B96" s="15" t="s">
        <v>544</v>
      </c>
      <c r="C96" s="15" t="s">
        <v>543</v>
      </c>
      <c r="D96" s="14" t="s">
        <v>2</v>
      </c>
      <c r="E96" s="14" t="s">
        <v>6</v>
      </c>
      <c r="F96" s="13">
        <f>VLOOKUP(A96,[3]Planilha1!$A$4:$B$271,2,FALSE)</f>
        <v>1954508660.52</v>
      </c>
      <c r="G96" s="12">
        <f>VLOOKUP(A96,[2]Planilha3!$I$4:$L$262,2,FALSE)</f>
        <v>54150975.950000003</v>
      </c>
      <c r="H96" s="12">
        <f>VLOOKUP(A96,[2]Planilha3!$I$4:$L$262,3,FALSE)</f>
        <v>32911609.290000003</v>
      </c>
      <c r="I96" s="12">
        <f>VLOOKUP(A96,[2]Planilha3!$I$4:$L$262,4,FALSE)</f>
        <v>14933544.359999999</v>
      </c>
      <c r="J96" s="11">
        <f>VLOOKUP(A96,[1]Dados_EFPC!$A$1:$O$272,10,FALSE)</f>
        <v>6954</v>
      </c>
      <c r="K96" s="11">
        <f>VLOOKUP(A96,[1]Dados_EFPC!$A$1:$O$272,11,FALSE)</f>
        <v>394</v>
      </c>
      <c r="L96" s="11">
        <f>VLOOKUP(A96,[1]Dados_EFPC!$A$1:$O$272,12,FALSE)</f>
        <v>37</v>
      </c>
      <c r="M96" s="10">
        <f>VLOOKUP(A96,'[4]Base Cadastral Entidades (2)'!$A$8:$W$474,15,)</f>
        <v>3</v>
      </c>
      <c r="N96" s="10">
        <f>VLOOKUP(A96,'[4]Base Cadastral Entidades (2)'!$A$8:$W$474,16,)</f>
        <v>18</v>
      </c>
      <c r="O96" s="16" t="str">
        <f>VLOOKUP(A96,[1]Dados_EFPC!$A$1:$O$272,15,FALSE)</f>
        <v>http://www.cargillprev.com.br</v>
      </c>
    </row>
    <row r="97" spans="1:15" x14ac:dyDescent="0.3">
      <c r="A97" s="15" t="s">
        <v>542</v>
      </c>
      <c r="B97" s="15" t="s">
        <v>541</v>
      </c>
      <c r="C97" s="15" t="s">
        <v>540</v>
      </c>
      <c r="D97" s="14" t="s">
        <v>2</v>
      </c>
      <c r="E97" s="14" t="s">
        <v>6</v>
      </c>
      <c r="F97" s="13">
        <f>VLOOKUP(A97,[3]Planilha1!$A$4:$B$271,2,FALSE)</f>
        <v>1923808171.0799999</v>
      </c>
      <c r="G97" s="12">
        <f>VLOOKUP(A97,[2]Planilha3!$I$4:$L$262,2,FALSE)</f>
        <v>7991727.7000000011</v>
      </c>
      <c r="H97" s="12">
        <f>VLOOKUP(A97,[2]Planilha3!$I$4:$L$262,3,FALSE)</f>
        <v>50067207.509999998</v>
      </c>
      <c r="I97" s="12">
        <f>VLOOKUP(A97,[2]Planilha3!$I$4:$L$262,4,FALSE)</f>
        <v>4883420.1900000004</v>
      </c>
      <c r="J97" s="11">
        <f>VLOOKUP(A97,[1]Dados_EFPC!$A$1:$O$272,10,FALSE)</f>
        <v>1577</v>
      </c>
      <c r="K97" s="11">
        <f>VLOOKUP(A97,[1]Dados_EFPC!$A$1:$O$272,11,FALSE)</f>
        <v>587</v>
      </c>
      <c r="L97" s="11">
        <f>VLOOKUP(A97,[1]Dados_EFPC!$A$1:$O$272,12,FALSE)</f>
        <v>173</v>
      </c>
      <c r="M97" s="10">
        <f>VLOOKUP(A97,'[4]Base Cadastral Entidades (2)'!$A$8:$W$474,15,)</f>
        <v>2</v>
      </c>
      <c r="N97" s="10">
        <f>VLOOKUP(A97,'[4]Base Cadastral Entidades (2)'!$A$8:$W$474,16,)</f>
        <v>8</v>
      </c>
      <c r="O97" s="16" t="str">
        <f>VLOOKUP(A97,[1]Dados_EFPC!$A$1:$O$272,15,FALSE)</f>
        <v>https://www.fundacaopromon.com.br/</v>
      </c>
    </row>
    <row r="98" spans="1:15" x14ac:dyDescent="0.3">
      <c r="A98" s="15" t="s">
        <v>539</v>
      </c>
      <c r="B98" s="15" t="s">
        <v>538</v>
      </c>
      <c r="C98" s="15" t="s">
        <v>537</v>
      </c>
      <c r="D98" s="14" t="s">
        <v>2</v>
      </c>
      <c r="E98" s="14" t="s">
        <v>6</v>
      </c>
      <c r="F98" s="13">
        <f>VLOOKUP(A98,[3]Planilha1!$A$4:$B$271,2,FALSE)</f>
        <v>1920673226.96</v>
      </c>
      <c r="G98" s="12">
        <f>VLOOKUP(A98,[2]Planilha3!$I$4:$L$262,2,FALSE)</f>
        <v>43682460.519999996</v>
      </c>
      <c r="H98" s="12">
        <f>VLOOKUP(A98,[2]Planilha3!$I$4:$L$262,3,FALSE)</f>
        <v>82801605.120000005</v>
      </c>
      <c r="I98" s="12">
        <f>VLOOKUP(A98,[2]Planilha3!$I$4:$L$262,4,FALSE)</f>
        <v>16974182.899999999</v>
      </c>
      <c r="J98" s="11">
        <f>VLOOKUP(A98,[1]Dados_EFPC!$A$1:$O$272,10,FALSE)</f>
        <v>11487</v>
      </c>
      <c r="K98" s="11">
        <f>VLOOKUP(A98,[1]Dados_EFPC!$A$1:$O$272,11,FALSE)</f>
        <v>1998</v>
      </c>
      <c r="L98" s="11">
        <f>VLOOKUP(A98,[1]Dados_EFPC!$A$1:$O$272,12,FALSE)</f>
        <v>1030</v>
      </c>
      <c r="M98" s="10">
        <f>VLOOKUP(A98,'[4]Base Cadastral Entidades (2)'!$A$8:$W$474,15,)</f>
        <v>15</v>
      </c>
      <c r="N98" s="10">
        <f>VLOOKUP(A98,'[4]Base Cadastral Entidades (2)'!$A$8:$W$474,16,)</f>
        <v>32</v>
      </c>
      <c r="O98" s="16" t="str">
        <f>VLOOKUP(A98,[1]Dados_EFPC!$A$1:$O$272,15,FALSE)</f>
        <v>http://www.energisaprev.com.br/</v>
      </c>
    </row>
    <row r="99" spans="1:15" x14ac:dyDescent="0.3">
      <c r="A99" s="15" t="s">
        <v>536</v>
      </c>
      <c r="B99" s="15" t="s">
        <v>535</v>
      </c>
      <c r="C99" s="15" t="s">
        <v>534</v>
      </c>
      <c r="D99" s="14" t="s">
        <v>2</v>
      </c>
      <c r="E99" s="14" t="s">
        <v>6</v>
      </c>
      <c r="F99" s="13">
        <f>VLOOKUP(A99,[3]Planilha1!$A$4:$B$271,2,FALSE)</f>
        <v>1861347048.51</v>
      </c>
      <c r="G99" s="12">
        <f>VLOOKUP(A99,[2]Planilha3!$I$4:$L$262,2,FALSE)</f>
        <v>56822711.329999998</v>
      </c>
      <c r="H99" s="12">
        <f>VLOOKUP(A99,[2]Planilha3!$I$4:$L$262,3,FALSE)</f>
        <v>19553283.170000002</v>
      </c>
      <c r="I99" s="12">
        <f>VLOOKUP(A99,[2]Planilha3!$I$4:$L$262,4,FALSE)</f>
        <v>29398588.859999999</v>
      </c>
      <c r="J99" s="11">
        <f>VLOOKUP(A99,[1]Dados_EFPC!$A$1:$O$272,10,FALSE)</f>
        <v>4625</v>
      </c>
      <c r="K99" s="11">
        <f>VLOOKUP(A99,[1]Dados_EFPC!$A$1:$O$272,11,FALSE)</f>
        <v>332</v>
      </c>
      <c r="L99" s="11">
        <f>VLOOKUP(A99,[1]Dados_EFPC!$A$1:$O$272,12,FALSE)</f>
        <v>44</v>
      </c>
      <c r="M99" s="10">
        <f>VLOOKUP(A99,'[4]Base Cadastral Entidades (2)'!$A$8:$W$474,15,)</f>
        <v>1</v>
      </c>
      <c r="N99" s="10">
        <f>VLOOKUP(A99,'[4]Base Cadastral Entidades (2)'!$A$8:$W$474,16,)</f>
        <v>3</v>
      </c>
      <c r="O99" s="16" t="str">
        <f>VLOOKUP(A99,[1]Dados_EFPC!$A$1:$O$272,15,FALSE)</f>
        <v>http://www.syngentaprevi.com.br</v>
      </c>
    </row>
    <row r="100" spans="1:15" s="17" customFormat="1" x14ac:dyDescent="0.3">
      <c r="A100" s="15" t="s">
        <v>533</v>
      </c>
      <c r="B100" s="15" t="s">
        <v>532</v>
      </c>
      <c r="C100" s="15" t="s">
        <v>531</v>
      </c>
      <c r="D100" s="14" t="s">
        <v>2</v>
      </c>
      <c r="E100" s="14" t="s">
        <v>6</v>
      </c>
      <c r="F100" s="13">
        <f>VLOOKUP(A100,[3]Planilha1!$A$4:$B$271,2,FALSE)</f>
        <v>1793400424.1600001</v>
      </c>
      <c r="G100" s="12">
        <f>VLOOKUP(A100,[2]Planilha3!$I$4:$L$262,2,FALSE)</f>
        <v>14496683.920000002</v>
      </c>
      <c r="H100" s="12">
        <f>VLOOKUP(A100,[2]Planilha3!$I$4:$L$262,3,FALSE)</f>
        <v>32647372.619999997</v>
      </c>
      <c r="I100" s="12">
        <f>VLOOKUP(A100,[2]Planilha3!$I$4:$L$262,4,FALSE)</f>
        <v>4975427.7300000004</v>
      </c>
      <c r="J100" s="11">
        <f>VLOOKUP(A100,[1]Dados_EFPC!$A$1:$O$272,10,FALSE)</f>
        <v>2664</v>
      </c>
      <c r="K100" s="11">
        <f>VLOOKUP(A100,[1]Dados_EFPC!$A$1:$O$272,11,FALSE)</f>
        <v>508</v>
      </c>
      <c r="L100" s="11">
        <f>VLOOKUP(A100,[1]Dados_EFPC!$A$1:$O$272,12,FALSE)</f>
        <v>21</v>
      </c>
      <c r="M100" s="10">
        <f>VLOOKUP(A100,'[4]Base Cadastral Entidades (2)'!$A$8:$W$474,15,)</f>
        <v>3</v>
      </c>
      <c r="N100" s="10">
        <f>VLOOKUP(A100,'[4]Base Cadastral Entidades (2)'!$A$8:$W$474,16,)</f>
        <v>8</v>
      </c>
      <c r="O100" s="16" t="str">
        <f>VLOOKUP(A100,[1]Dados_EFPC!$A$1:$O$272,15,FALSE)</f>
        <v>http://www.hpprev.com.br</v>
      </c>
    </row>
    <row r="101" spans="1:15" x14ac:dyDescent="0.3">
      <c r="A101" s="15" t="s">
        <v>530</v>
      </c>
      <c r="B101" s="15" t="s">
        <v>529</v>
      </c>
      <c r="C101" s="15" t="s">
        <v>528</v>
      </c>
      <c r="D101" s="14" t="s">
        <v>53</v>
      </c>
      <c r="E101" s="14" t="s">
        <v>6</v>
      </c>
      <c r="F101" s="13">
        <f>VLOOKUP(A101,[3]Planilha1!$A$4:$B$271,2,FALSE)</f>
        <v>1736422099.4300001</v>
      </c>
      <c r="G101" s="12">
        <f>VLOOKUP(A101,[2]Planilha3!$I$4:$L$262,2,FALSE)</f>
        <v>14361876.289999999</v>
      </c>
      <c r="H101" s="12">
        <f>VLOOKUP(A101,[2]Planilha3!$I$4:$L$262,3,FALSE)</f>
        <v>41927908.160000004</v>
      </c>
      <c r="I101" s="12">
        <f>VLOOKUP(A101,[2]Planilha3!$I$4:$L$262,4,FALSE)</f>
        <v>1980214.37</v>
      </c>
      <c r="J101" s="11">
        <f>VLOOKUP(A101,[1]Dados_EFPC!$A$1:$O$272,10,FALSE)</f>
        <v>4640</v>
      </c>
      <c r="K101" s="11">
        <f>VLOOKUP(A101,[1]Dados_EFPC!$A$1:$O$272,11,FALSE)</f>
        <v>1628</v>
      </c>
      <c r="L101" s="11">
        <f>VLOOKUP(A101,[1]Dados_EFPC!$A$1:$O$272,12,FALSE)</f>
        <v>257</v>
      </c>
      <c r="M101" s="10">
        <f>VLOOKUP(A101,'[4]Base Cadastral Entidades (2)'!$A$8:$W$474,15,)</f>
        <v>1</v>
      </c>
      <c r="N101" s="10">
        <f>VLOOKUP(A101,'[4]Base Cadastral Entidades (2)'!$A$8:$W$474,16,)</f>
        <v>2</v>
      </c>
      <c r="O101" s="16" t="str">
        <f>VLOOKUP(A101,[1]Dados_EFPC!$A$1:$O$272,15,FALSE)</f>
        <v>http://www.aceprev.com.br</v>
      </c>
    </row>
    <row r="102" spans="1:15" x14ac:dyDescent="0.3">
      <c r="A102" s="15" t="s">
        <v>527</v>
      </c>
      <c r="B102" s="15" t="s">
        <v>526</v>
      </c>
      <c r="C102" s="15" t="s">
        <v>525</v>
      </c>
      <c r="D102" s="14" t="s">
        <v>60</v>
      </c>
      <c r="E102" s="14" t="s">
        <v>67</v>
      </c>
      <c r="F102" s="13">
        <f>VLOOKUP(A102,[3]Planilha1!$A$4:$B$271,2,FALSE)</f>
        <v>1717622777.46</v>
      </c>
      <c r="G102" s="12">
        <f>VLOOKUP(A102,[2]Planilha3!$I$4:$L$262,2,FALSE)</f>
        <v>63874948.770000003</v>
      </c>
      <c r="H102" s="12">
        <f>VLOOKUP(A102,[2]Planilha3!$I$4:$L$262,3,FALSE)</f>
        <v>130683919.40000001</v>
      </c>
      <c r="I102" s="12">
        <f>VLOOKUP(A102,[2]Planilha3!$I$4:$L$262,4,FALSE)</f>
        <v>785094.74</v>
      </c>
      <c r="J102" s="11">
        <f>VLOOKUP(A102,[1]Dados_EFPC!$A$1:$O$272,10,FALSE)</f>
        <v>581</v>
      </c>
      <c r="K102" s="11">
        <f>VLOOKUP(A102,[1]Dados_EFPC!$A$1:$O$272,11,FALSE)</f>
        <v>4168</v>
      </c>
      <c r="L102" s="11">
        <f>VLOOKUP(A102,[1]Dados_EFPC!$A$1:$O$272,12,FALSE)</f>
        <v>3688</v>
      </c>
      <c r="M102" s="10">
        <f>VLOOKUP(A102,'[4]Base Cadastral Entidades (2)'!$A$8:$W$474,15,)</f>
        <v>6</v>
      </c>
      <c r="N102" s="10">
        <f>VLOOKUP(A102,'[4]Base Cadastral Entidades (2)'!$A$8:$W$474,16,)</f>
        <v>13</v>
      </c>
      <c r="O102" s="16" t="str">
        <f>VLOOKUP(A102,[1]Dados_EFPC!$A$1:$O$272,15,FALSE)</f>
        <v>http://www.portusinstituto.com.br</v>
      </c>
    </row>
    <row r="103" spans="1:15" x14ac:dyDescent="0.3">
      <c r="A103" s="15" t="s">
        <v>524</v>
      </c>
      <c r="B103" s="15" t="s">
        <v>523</v>
      </c>
      <c r="C103" s="15" t="s">
        <v>522</v>
      </c>
      <c r="D103" s="14" t="s">
        <v>60</v>
      </c>
      <c r="E103" s="14" t="s">
        <v>6</v>
      </c>
      <c r="F103" s="13">
        <f>VLOOKUP(A103,[3]Planilha1!$A$4:$B$271,2,FALSE)</f>
        <v>1715857947.0799999</v>
      </c>
      <c r="G103" s="12">
        <f>VLOOKUP(A103,[2]Planilha3!$I$4:$L$262,2,FALSE)</f>
        <v>17615816.539999999</v>
      </c>
      <c r="H103" s="12">
        <f>VLOOKUP(A103,[2]Planilha3!$I$4:$L$262,3,FALSE)</f>
        <v>54920798.950000003</v>
      </c>
      <c r="I103" s="12">
        <f>VLOOKUP(A103,[2]Planilha3!$I$4:$L$262,4,FALSE)</f>
        <v>3222945.75</v>
      </c>
      <c r="J103" s="11">
        <f>VLOOKUP(A103,[1]Dados_EFPC!$A$1:$O$272,10,FALSE)</f>
        <v>4002</v>
      </c>
      <c r="K103" s="11">
        <f>VLOOKUP(A103,[1]Dados_EFPC!$A$1:$O$272,11,FALSE)</f>
        <v>836</v>
      </c>
      <c r="L103" s="11">
        <f>VLOOKUP(A103,[1]Dados_EFPC!$A$1:$O$272,12,FALSE)</f>
        <v>141</v>
      </c>
      <c r="M103" s="10">
        <f>VLOOKUP(A103,'[4]Base Cadastral Entidades (2)'!$A$8:$W$474,15,)</f>
        <v>2</v>
      </c>
      <c r="N103" s="10">
        <f>VLOOKUP(A103,'[4]Base Cadastral Entidades (2)'!$A$8:$W$474,16,)</f>
        <v>9</v>
      </c>
      <c r="O103" s="16" t="str">
        <f>VLOOKUP(A103,[1]Dados_EFPC!$A$1:$O$272,15,FALSE)</f>
        <v>WWW.PREVUNIAO.COM.BR</v>
      </c>
    </row>
    <row r="104" spans="1:15" x14ac:dyDescent="0.3">
      <c r="A104" s="15" t="s">
        <v>521</v>
      </c>
      <c r="B104" s="15" t="s">
        <v>520</v>
      </c>
      <c r="C104" s="15" t="s">
        <v>519</v>
      </c>
      <c r="D104" s="14" t="s">
        <v>2</v>
      </c>
      <c r="E104" s="14" t="s">
        <v>6</v>
      </c>
      <c r="F104" s="13">
        <f>VLOOKUP(A104,[3]Planilha1!$A$4:$B$271,2,FALSE)</f>
        <v>1685616758.3900001</v>
      </c>
      <c r="G104" s="12">
        <f>VLOOKUP(A104,[2]Planilha3!$I$4:$L$262,2,FALSE)</f>
        <v>41278144.870000005</v>
      </c>
      <c r="H104" s="12">
        <f>VLOOKUP(A104,[2]Planilha3!$I$4:$L$262,3,FALSE)</f>
        <v>32168983.789999999</v>
      </c>
      <c r="I104" s="12">
        <f>VLOOKUP(A104,[2]Planilha3!$I$4:$L$262,4,FALSE)</f>
        <v>7185842.7199999997</v>
      </c>
      <c r="J104" s="11">
        <f>VLOOKUP(A104,[1]Dados_EFPC!$A$1:$O$272,10,FALSE)</f>
        <v>9856</v>
      </c>
      <c r="K104" s="11">
        <f>VLOOKUP(A104,[1]Dados_EFPC!$A$1:$O$272,11,FALSE)</f>
        <v>1102</v>
      </c>
      <c r="L104" s="11">
        <f>VLOOKUP(A104,[1]Dados_EFPC!$A$1:$O$272,12,FALSE)</f>
        <v>264</v>
      </c>
      <c r="M104" s="10">
        <f>VLOOKUP(A104,'[4]Base Cadastral Entidades (2)'!$A$8:$W$474,15,)</f>
        <v>1</v>
      </c>
      <c r="N104" s="10">
        <f>VLOOKUP(A104,'[4]Base Cadastral Entidades (2)'!$A$8:$W$474,16,)</f>
        <v>15</v>
      </c>
      <c r="O104" s="16" t="str">
        <f>VLOOKUP(A104,[1]Dados_EFPC!$A$1:$O$272,15,FALSE)</f>
        <v>WWW.SAOBERNARDO.ORG.BR</v>
      </c>
    </row>
    <row r="105" spans="1:15" x14ac:dyDescent="0.3">
      <c r="A105" s="15" t="s">
        <v>518</v>
      </c>
      <c r="B105" s="15" t="s">
        <v>517</v>
      </c>
      <c r="C105" s="15" t="s">
        <v>516</v>
      </c>
      <c r="D105" s="14" t="s">
        <v>11</v>
      </c>
      <c r="E105" s="14" t="s">
        <v>6</v>
      </c>
      <c r="F105" s="13">
        <f>VLOOKUP(A105,[3]Planilha1!$A$4:$B$271,2,FALSE)</f>
        <v>1679293203.1300001</v>
      </c>
      <c r="G105" s="12">
        <f>VLOOKUP(A105,[2]Planilha3!$I$4:$L$262,2,FALSE)</f>
        <v>51791979.239999995</v>
      </c>
      <c r="H105" s="12">
        <f>VLOOKUP(A105,[2]Planilha3!$I$4:$L$262,3,FALSE)</f>
        <v>44258828.890000001</v>
      </c>
      <c r="I105" s="12">
        <f>VLOOKUP(A105,[2]Planilha3!$I$4:$L$262,4,FALSE)</f>
        <v>7320974.1200000001</v>
      </c>
      <c r="J105" s="11">
        <f>VLOOKUP(A105,[1]Dados_EFPC!$A$1:$O$272,10,FALSE)</f>
        <v>8737</v>
      </c>
      <c r="K105" s="11">
        <f>VLOOKUP(A105,[1]Dados_EFPC!$A$1:$O$272,11,FALSE)</f>
        <v>1199</v>
      </c>
      <c r="L105" s="11">
        <f>VLOOKUP(A105,[1]Dados_EFPC!$A$1:$O$272,12,FALSE)</f>
        <v>234</v>
      </c>
      <c r="M105" s="10">
        <f>VLOOKUP(A105,'[4]Base Cadastral Entidades (2)'!$A$8:$W$474,15,)</f>
        <v>3</v>
      </c>
      <c r="N105" s="10">
        <f>VLOOKUP(A105,'[4]Base Cadastral Entidades (2)'!$A$8:$W$474,16,)</f>
        <v>41</v>
      </c>
      <c r="O105" s="16" t="str">
        <f>VLOOKUP(A105,[1]Dados_EFPC!$A$1:$O$272,15,FALSE)</f>
        <v>http://www.iaja.org.br</v>
      </c>
    </row>
    <row r="106" spans="1:15" ht="15" customHeight="1" x14ac:dyDescent="0.3">
      <c r="A106" s="15" t="s">
        <v>515</v>
      </c>
      <c r="B106" s="15" t="s">
        <v>514</v>
      </c>
      <c r="C106" s="15" t="s">
        <v>513</v>
      </c>
      <c r="D106" s="14" t="s">
        <v>2</v>
      </c>
      <c r="E106" s="14" t="s">
        <v>6</v>
      </c>
      <c r="F106" s="13">
        <f>VLOOKUP(A106,[3]Planilha1!$A$4:$B$271,2,FALSE)</f>
        <v>1676945697.0699999</v>
      </c>
      <c r="G106" s="12">
        <f>VLOOKUP(A106,[2]Planilha3!$I$4:$L$262,2,FALSE)</f>
        <v>12305428.82</v>
      </c>
      <c r="H106" s="12">
        <f>VLOOKUP(A106,[2]Planilha3!$I$4:$L$262,3,FALSE)</f>
        <v>51996888.130000003</v>
      </c>
      <c r="I106" s="12">
        <f>VLOOKUP(A106,[2]Planilha3!$I$4:$L$262,4,FALSE)</f>
        <v>9087470.3499999996</v>
      </c>
      <c r="J106" s="11">
        <f>VLOOKUP(A106,[1]Dados_EFPC!$A$1:$O$272,10,FALSE)</f>
        <v>1833</v>
      </c>
      <c r="K106" s="11">
        <f>VLOOKUP(A106,[1]Dados_EFPC!$A$1:$O$272,11,FALSE)</f>
        <v>1054</v>
      </c>
      <c r="L106" s="11">
        <f>VLOOKUP(A106,[1]Dados_EFPC!$A$1:$O$272,12,FALSE)</f>
        <v>440</v>
      </c>
      <c r="M106" s="10">
        <f>VLOOKUP(A106,'[4]Base Cadastral Entidades (2)'!$A$8:$W$474,15,)</f>
        <v>3</v>
      </c>
      <c r="N106" s="10">
        <f>VLOOKUP(A106,'[4]Base Cadastral Entidades (2)'!$A$8:$W$474,16,)</f>
        <v>4</v>
      </c>
      <c r="O106" s="16" t="str">
        <f>VLOOKUP(A106,[1]Dados_EFPC!$A$1:$O$272,15,FALSE)</f>
        <v>http://www.prhosper.com.br</v>
      </c>
    </row>
    <row r="107" spans="1:15" x14ac:dyDescent="0.3">
      <c r="A107" s="15" t="s">
        <v>512</v>
      </c>
      <c r="B107" s="15" t="s">
        <v>511</v>
      </c>
      <c r="C107" s="15" t="s">
        <v>510</v>
      </c>
      <c r="D107" s="14" t="s">
        <v>2</v>
      </c>
      <c r="E107" s="14" t="s">
        <v>6</v>
      </c>
      <c r="F107" s="13">
        <f>VLOOKUP(A107,[3]Planilha1!$A$4:$B$271,2,FALSE)</f>
        <v>1599949170.8699999</v>
      </c>
      <c r="G107" s="12">
        <f>VLOOKUP(A107,[2]Planilha3!$I$4:$L$262,2,FALSE)</f>
        <v>45689588.739999995</v>
      </c>
      <c r="H107" s="12">
        <f>VLOOKUP(A107,[2]Planilha3!$I$4:$L$262,3,FALSE)</f>
        <v>32081684.460000001</v>
      </c>
      <c r="I107" s="12">
        <f>VLOOKUP(A107,[2]Planilha3!$I$4:$L$262,4,FALSE)</f>
        <v>2245761.91</v>
      </c>
      <c r="J107" s="11">
        <f>VLOOKUP(A107,[1]Dados_EFPC!$A$1:$O$272,10,FALSE)</f>
        <v>2541</v>
      </c>
      <c r="K107" s="11">
        <f>VLOOKUP(A107,[1]Dados_EFPC!$A$1:$O$272,11,FALSE)</f>
        <v>362</v>
      </c>
      <c r="L107" s="11">
        <f>VLOOKUP(A107,[1]Dados_EFPC!$A$1:$O$272,12,FALSE)</f>
        <v>37</v>
      </c>
      <c r="M107" s="10">
        <f>VLOOKUP(A107,'[4]Base Cadastral Entidades (2)'!$A$8:$W$474,15,)</f>
        <v>2</v>
      </c>
      <c r="N107" s="10">
        <f>VLOOKUP(A107,'[4]Base Cadastral Entidades (2)'!$A$8:$W$474,16,)</f>
        <v>13</v>
      </c>
      <c r="O107" s="16" t="str">
        <f>VLOOKUP(A107,[1]Dados_EFPC!$A$1:$O$272,15,FALSE)</f>
        <v>http://www.duprev.com.br</v>
      </c>
    </row>
    <row r="108" spans="1:15" x14ac:dyDescent="0.3">
      <c r="A108" s="15" t="s">
        <v>509</v>
      </c>
      <c r="B108" s="15" t="s">
        <v>508</v>
      </c>
      <c r="C108" s="15" t="s">
        <v>507</v>
      </c>
      <c r="D108" s="14" t="s">
        <v>107</v>
      </c>
      <c r="E108" s="14" t="s">
        <v>6</v>
      </c>
      <c r="F108" s="13">
        <f>VLOOKUP(A108,[3]Planilha1!$A$4:$B$271,2,FALSE)</f>
        <v>1587878281.73</v>
      </c>
      <c r="G108" s="12">
        <f>VLOOKUP(A108,[2]Planilha3!$I$4:$L$262,2,FALSE)</f>
        <v>8910306.6999999993</v>
      </c>
      <c r="H108" s="12">
        <f>VLOOKUP(A108,[2]Planilha3!$I$4:$L$262,3,FALSE)</f>
        <v>59640345.520000003</v>
      </c>
      <c r="I108" s="12">
        <f>VLOOKUP(A108,[2]Planilha3!$I$4:$L$262,4,FALSE)</f>
        <v>3231510.75</v>
      </c>
      <c r="J108" s="11">
        <f>VLOOKUP(A108,[1]Dados_EFPC!$A$1:$O$272,10,FALSE)</f>
        <v>968</v>
      </c>
      <c r="K108" s="11">
        <f>VLOOKUP(A108,[1]Dados_EFPC!$A$1:$O$272,11,FALSE)</f>
        <v>1622</v>
      </c>
      <c r="L108" s="11">
        <f>VLOOKUP(A108,[1]Dados_EFPC!$A$1:$O$272,12,FALSE)</f>
        <v>782</v>
      </c>
      <c r="M108" s="10">
        <f>VLOOKUP(A108,'[4]Base Cadastral Entidades (2)'!$A$8:$W$474,15,)</f>
        <v>2</v>
      </c>
      <c r="N108" s="10">
        <f>VLOOKUP(A108,'[4]Base Cadastral Entidades (2)'!$A$8:$W$474,16,)</f>
        <v>2</v>
      </c>
      <c r="O108" s="16" t="str">
        <f>VLOOKUP(A108,[1]Dados_EFPC!$A$1:$O$272,15,FALSE)</f>
        <v>http://www.faelce.com.br</v>
      </c>
    </row>
    <row r="109" spans="1:15" x14ac:dyDescent="0.3">
      <c r="A109" s="15" t="s">
        <v>506</v>
      </c>
      <c r="B109" s="15" t="s">
        <v>505</v>
      </c>
      <c r="C109" s="15" t="s">
        <v>504</v>
      </c>
      <c r="D109" s="14" t="s">
        <v>60</v>
      </c>
      <c r="E109" s="14" t="s">
        <v>6</v>
      </c>
      <c r="F109" s="13">
        <f>VLOOKUP(A109,[3]Planilha1!$A$4:$B$271,2,FALSE)</f>
        <v>1541213229.3800001</v>
      </c>
      <c r="G109" s="12">
        <f>VLOOKUP(A109,[2]Planilha3!$I$4:$L$262,2,FALSE)</f>
        <v>10014726.43</v>
      </c>
      <c r="H109" s="12">
        <f>VLOOKUP(A109,[2]Planilha3!$I$4:$L$262,3,FALSE)</f>
        <v>66005196.32</v>
      </c>
      <c r="I109" s="12">
        <f>VLOOKUP(A109,[2]Planilha3!$I$4:$L$262,4,FALSE)</f>
        <v>1896274.1</v>
      </c>
      <c r="J109" s="11">
        <f>VLOOKUP(A109,[1]Dados_EFPC!$A$1:$O$272,10,FALSE)</f>
        <v>1512</v>
      </c>
      <c r="K109" s="11">
        <f>VLOOKUP(A109,[1]Dados_EFPC!$A$1:$O$272,11,FALSE)</f>
        <v>1560</v>
      </c>
      <c r="L109" s="11">
        <f>VLOOKUP(A109,[1]Dados_EFPC!$A$1:$O$272,12,FALSE)</f>
        <v>854</v>
      </c>
      <c r="M109" s="10">
        <f>VLOOKUP(A109,'[4]Base Cadastral Entidades (2)'!$A$8:$W$474,15,)</f>
        <v>2</v>
      </c>
      <c r="N109" s="10">
        <f>VLOOKUP(A109,'[4]Base Cadastral Entidades (2)'!$A$8:$W$474,16,)</f>
        <v>3</v>
      </c>
      <c r="O109" s="16" t="str">
        <f>VLOOKUP(A109,[1]Dados_EFPC!$A$1:$O$272,15,FALSE)</f>
        <v>http://www.brasiletros.com.br</v>
      </c>
    </row>
    <row r="110" spans="1:15" x14ac:dyDescent="0.3">
      <c r="A110" s="15" t="s">
        <v>503</v>
      </c>
      <c r="B110" s="15" t="s">
        <v>502</v>
      </c>
      <c r="C110" s="15" t="s">
        <v>501</v>
      </c>
      <c r="D110" s="14" t="s">
        <v>11</v>
      </c>
      <c r="E110" s="14" t="s">
        <v>67</v>
      </c>
      <c r="F110" s="13">
        <f>VLOOKUP(A110,[3]Planilha1!$A$4:$B$271,2,FALSE)</f>
        <v>1503633225.79</v>
      </c>
      <c r="G110" s="12">
        <f>VLOOKUP(A110,[2]Planilha3!$I$4:$L$262,2,FALSE)</f>
        <v>36719480.240000002</v>
      </c>
      <c r="H110" s="12">
        <f>VLOOKUP(A110,[2]Planilha3!$I$4:$L$262,3,FALSE)</f>
        <v>36915319.229999997</v>
      </c>
      <c r="I110" s="12">
        <f>VLOOKUP(A110,[2]Planilha3!$I$4:$L$262,4,FALSE)</f>
        <v>4006394.69</v>
      </c>
      <c r="J110" s="11">
        <f>VLOOKUP(A110,[1]Dados_EFPC!$A$1:$O$272,10,FALSE)</f>
        <v>2189</v>
      </c>
      <c r="K110" s="11">
        <f>VLOOKUP(A110,[1]Dados_EFPC!$A$1:$O$272,11,FALSE)</f>
        <v>1373</v>
      </c>
      <c r="L110" s="11">
        <f>VLOOKUP(A110,[1]Dados_EFPC!$A$1:$O$272,12,FALSE)</f>
        <v>518</v>
      </c>
      <c r="M110" s="10">
        <f>VLOOKUP(A110,'[4]Base Cadastral Entidades (2)'!$A$8:$W$474,15,)</f>
        <v>4</v>
      </c>
      <c r="N110" s="10">
        <f>VLOOKUP(A110,'[4]Base Cadastral Entidades (2)'!$A$8:$W$474,16,)</f>
        <v>3</v>
      </c>
      <c r="O110" s="16" t="str">
        <f>VLOOKUP(A110,[1]Dados_EFPC!$A$1:$O$272,15,FALSE)</f>
        <v>www.fundiagua.com.br</v>
      </c>
    </row>
    <row r="111" spans="1:15" x14ac:dyDescent="0.3">
      <c r="A111" s="15" t="s">
        <v>500</v>
      </c>
      <c r="B111" s="15" t="s">
        <v>499</v>
      </c>
      <c r="C111" s="15" t="s">
        <v>498</v>
      </c>
      <c r="D111" s="14" t="s">
        <v>11</v>
      </c>
      <c r="E111" s="14" t="s">
        <v>67</v>
      </c>
      <c r="F111" s="13">
        <f>VLOOKUP(A111,[3]Planilha1!$A$4:$B$271,2,FALSE)</f>
        <v>1493346030.51</v>
      </c>
      <c r="G111" s="12">
        <f>VLOOKUP(A111,[2]Planilha3!$I$4:$L$262,2,FALSE)</f>
        <v>4823222.26</v>
      </c>
      <c r="H111" s="12">
        <f>VLOOKUP(A111,[2]Planilha3!$I$4:$L$262,3,FALSE)</f>
        <v>81795307.060000002</v>
      </c>
      <c r="I111" s="12">
        <f>VLOOKUP(A111,[2]Planilha3!$I$4:$L$262,4,FALSE)</f>
        <v>3046619.82</v>
      </c>
      <c r="J111" s="11">
        <f>VLOOKUP(A111,[1]Dados_EFPC!$A$1:$O$272,10,FALSE)</f>
        <v>386</v>
      </c>
      <c r="K111" s="11">
        <f>VLOOKUP(A111,[1]Dados_EFPC!$A$1:$O$272,11,FALSE)</f>
        <v>1348</v>
      </c>
      <c r="L111" s="11">
        <f>VLOOKUP(A111,[1]Dados_EFPC!$A$1:$O$272,12,FALSE)</f>
        <v>446</v>
      </c>
      <c r="M111" s="10">
        <f>VLOOKUP(A111,'[4]Base Cadastral Entidades (2)'!$A$8:$W$474,15,)</f>
        <v>4</v>
      </c>
      <c r="N111" s="10">
        <f>VLOOKUP(A111,'[4]Base Cadastral Entidades (2)'!$A$8:$W$474,16,)</f>
        <v>2</v>
      </c>
      <c r="O111" s="16" t="str">
        <f>VLOOKUP(A111,[1]Dados_EFPC!$A$1:$O$272,15,FALSE)</f>
        <v>http://www.faceb.com.br</v>
      </c>
    </row>
    <row r="112" spans="1:15" x14ac:dyDescent="0.3">
      <c r="A112" s="15" t="s">
        <v>497</v>
      </c>
      <c r="B112" s="15" t="s">
        <v>496</v>
      </c>
      <c r="C112" s="15" t="s">
        <v>495</v>
      </c>
      <c r="D112" s="14" t="s">
        <v>26</v>
      </c>
      <c r="E112" s="14" t="s">
        <v>67</v>
      </c>
      <c r="F112" s="13">
        <f>VLOOKUP(A112,[3]Planilha1!$A$4:$B$271,2,FALSE)</f>
        <v>1477340172.9000001</v>
      </c>
      <c r="G112" s="12">
        <f>VLOOKUP(A112,[2]Planilha3!$I$4:$L$262,2,FALSE)</f>
        <v>18851500.09</v>
      </c>
      <c r="H112" s="12">
        <f>VLOOKUP(A112,[2]Planilha3!$I$4:$L$262,3,FALSE)</f>
        <v>46845937.260000005</v>
      </c>
      <c r="I112" s="12">
        <f>VLOOKUP(A112,[2]Planilha3!$I$4:$L$262,4,FALSE)</f>
        <v>0</v>
      </c>
      <c r="J112" s="11">
        <f>VLOOKUP(A112,[1]Dados_EFPC!$A$1:$O$272,10,FALSE)</f>
        <v>453</v>
      </c>
      <c r="K112" s="11">
        <f>VLOOKUP(A112,[1]Dados_EFPC!$A$1:$O$272,11,FALSE)</f>
        <v>390</v>
      </c>
      <c r="L112" s="11">
        <f>VLOOKUP(A112,[1]Dados_EFPC!$A$1:$O$272,12,FALSE)</f>
        <v>122</v>
      </c>
      <c r="M112" s="10">
        <f>VLOOKUP(A112,'[4]Base Cadastral Entidades (2)'!$A$8:$W$474,15,)</f>
        <v>2</v>
      </c>
      <c r="N112" s="10">
        <f>VLOOKUP(A112,'[4]Base Cadastral Entidades (2)'!$A$8:$W$474,16,)</f>
        <v>2</v>
      </c>
      <c r="O112" s="16" t="str">
        <f>VLOOKUP(A112,[1]Dados_EFPC!$A$1:$O$272,15,FALSE)</f>
        <v>http://www.isbre.com.br</v>
      </c>
    </row>
    <row r="113" spans="1:15" x14ac:dyDescent="0.3">
      <c r="A113" s="15" t="s">
        <v>494</v>
      </c>
      <c r="B113" s="15" t="s">
        <v>493</v>
      </c>
      <c r="C113" s="15" t="s">
        <v>492</v>
      </c>
      <c r="D113" s="14" t="s">
        <v>11</v>
      </c>
      <c r="E113" s="14" t="s">
        <v>6</v>
      </c>
      <c r="F113" s="13">
        <f>VLOOKUP(A113,[3]Planilha1!$A$4:$B$271,2,FALSE)</f>
        <v>1464376017.1800001</v>
      </c>
      <c r="G113" s="12">
        <f>VLOOKUP(A113,[2]Planilha3!$I$4:$L$262,2,FALSE)</f>
        <v>65010378</v>
      </c>
      <c r="H113" s="12">
        <f>VLOOKUP(A113,[2]Planilha3!$I$4:$L$262,3,FALSE)</f>
        <v>19905509.780000001</v>
      </c>
      <c r="I113" s="12">
        <f>VLOOKUP(A113,[2]Planilha3!$I$4:$L$262,4,FALSE)</f>
        <v>13486228.18</v>
      </c>
      <c r="J113" s="11">
        <f>VLOOKUP(A113,[1]Dados_EFPC!$A$1:$O$272,10,FALSE)</f>
        <v>11098</v>
      </c>
      <c r="K113" s="11">
        <f>VLOOKUP(A113,[1]Dados_EFPC!$A$1:$O$272,11,FALSE)</f>
        <v>416</v>
      </c>
      <c r="L113" s="11">
        <f>VLOOKUP(A113,[1]Dados_EFPC!$A$1:$O$272,12,FALSE)</f>
        <v>34</v>
      </c>
      <c r="M113" s="10">
        <f>VLOOKUP(A113,'[4]Base Cadastral Entidades (2)'!$A$8:$W$474,15,)</f>
        <v>3</v>
      </c>
      <c r="N113" s="10">
        <f>VLOOKUP(A113,'[4]Base Cadastral Entidades (2)'!$A$8:$W$474,16,)</f>
        <v>39</v>
      </c>
      <c r="O113" s="16" t="str">
        <f>VLOOKUP(A113,[1]Dados_EFPC!$A$1:$O$272,15,FALSE)</f>
        <v>WWW.SEBRAEPREVIDENCIA.COM.BR</v>
      </c>
    </row>
    <row r="114" spans="1:15" x14ac:dyDescent="0.3">
      <c r="A114" s="15" t="s">
        <v>491</v>
      </c>
      <c r="B114" s="15" t="s">
        <v>490</v>
      </c>
      <c r="C114" s="15" t="s">
        <v>489</v>
      </c>
      <c r="D114" s="14" t="s">
        <v>2</v>
      </c>
      <c r="E114" s="14" t="s">
        <v>1</v>
      </c>
      <c r="F114" s="13">
        <f>VLOOKUP(A114,[3]Planilha1!$A$4:$B$271,2,FALSE)</f>
        <v>1462845861.78</v>
      </c>
      <c r="G114" s="12">
        <f>VLOOKUP(A114,[2]Planilha3!$I$4:$L$262,2,FALSE)</f>
        <v>44653477.409999996</v>
      </c>
      <c r="H114" s="12">
        <f>VLOOKUP(A114,[2]Planilha3!$I$4:$L$262,3,FALSE)</f>
        <v>9470418.5700000003</v>
      </c>
      <c r="I114" s="12">
        <f>VLOOKUP(A114,[2]Planilha3!$I$4:$L$262,4,FALSE)</f>
        <v>39526467.990000002</v>
      </c>
      <c r="J114" s="11">
        <f>VLOOKUP(A114,[1]Dados_EFPC!$A$1:$O$272,10,FALSE)</f>
        <v>51452</v>
      </c>
      <c r="K114" s="11">
        <f>VLOOKUP(A114,[1]Dados_EFPC!$A$1:$O$272,11,FALSE)</f>
        <v>258</v>
      </c>
      <c r="L114" s="11">
        <f>VLOOKUP(A114,[1]Dados_EFPC!$A$1:$O$272,12,FALSE)</f>
        <v>256</v>
      </c>
      <c r="M114" s="10">
        <f>VLOOKUP(A114,'[4]Base Cadastral Entidades (2)'!$A$8:$W$474,15,)</f>
        <v>1</v>
      </c>
      <c r="N114" s="10">
        <f>VLOOKUP(A114,'[4]Base Cadastral Entidades (2)'!$A$8:$W$474,16,)</f>
        <v>18</v>
      </c>
      <c r="O114" s="16" t="str">
        <f>VLOOKUP(A114,[1]Dados_EFPC!$A$1:$O$272,15,FALSE)</f>
        <v>http://www.oabprev-sp.org.br</v>
      </c>
    </row>
    <row r="115" spans="1:15" x14ac:dyDescent="0.3">
      <c r="A115" s="15" t="s">
        <v>488</v>
      </c>
      <c r="B115" s="15" t="s">
        <v>487</v>
      </c>
      <c r="C115" s="15" t="s">
        <v>486</v>
      </c>
      <c r="D115" s="14" t="s">
        <v>30</v>
      </c>
      <c r="E115" s="14" t="s">
        <v>67</v>
      </c>
      <c r="F115" s="13">
        <f>VLOOKUP(A115,[3]Planilha1!$A$4:$B$271,2,FALSE)</f>
        <v>1443063001.4100001</v>
      </c>
      <c r="G115" s="12">
        <f>VLOOKUP(A115,[2]Planilha3!$I$4:$L$262,2,FALSE)</f>
        <v>28376180.990000002</v>
      </c>
      <c r="H115" s="12">
        <f>VLOOKUP(A115,[2]Planilha3!$I$4:$L$262,3,FALSE)</f>
        <v>45671883.009999998</v>
      </c>
      <c r="I115" s="12">
        <f>VLOOKUP(A115,[2]Planilha3!$I$4:$L$262,4,FALSE)</f>
        <v>1337784.47</v>
      </c>
      <c r="J115" s="11">
        <f>VLOOKUP(A115,[1]Dados_EFPC!$A$1:$O$272,10,FALSE)</f>
        <v>3664</v>
      </c>
      <c r="K115" s="11">
        <f>VLOOKUP(A115,[1]Dados_EFPC!$A$1:$O$272,11,FALSE)</f>
        <v>1225</v>
      </c>
      <c r="L115" s="11">
        <f>VLOOKUP(A115,[1]Dados_EFPC!$A$1:$O$272,12,FALSE)</f>
        <v>651</v>
      </c>
      <c r="M115" s="10">
        <f>VLOOKUP(A115,'[4]Base Cadastral Entidades (2)'!$A$8:$W$474,15,)</f>
        <v>2</v>
      </c>
      <c r="N115" s="10">
        <f>VLOOKUP(A115,'[4]Base Cadastral Entidades (2)'!$A$8:$W$474,16,)</f>
        <v>1</v>
      </c>
      <c r="O115" s="16" t="str">
        <f>VLOOKUP(A115,[1]Dados_EFPC!$A$1:$O$272,15,FALSE)</f>
        <v>http://www.prevsan.org.br</v>
      </c>
    </row>
    <row r="116" spans="1:15" x14ac:dyDescent="0.3">
      <c r="A116" s="15" t="s">
        <v>485</v>
      </c>
      <c r="B116" s="15" t="s">
        <v>484</v>
      </c>
      <c r="C116" s="15" t="s">
        <v>483</v>
      </c>
      <c r="D116" s="14" t="s">
        <v>60</v>
      </c>
      <c r="E116" s="14" t="s">
        <v>6</v>
      </c>
      <c r="F116" s="13">
        <f>VLOOKUP(A116,[3]Planilha1!$A$4:$B$271,2,FALSE)</f>
        <v>1433209951.5899999</v>
      </c>
      <c r="G116" s="12">
        <f>VLOOKUP(A116,[2]Planilha3!$I$4:$L$262,2,FALSE)</f>
        <v>9857729.5999999996</v>
      </c>
      <c r="H116" s="12">
        <f>VLOOKUP(A116,[2]Planilha3!$I$4:$L$262,3,FALSE)</f>
        <v>39020674.420000002</v>
      </c>
      <c r="I116" s="12">
        <f>VLOOKUP(A116,[2]Planilha3!$I$4:$L$262,4,FALSE)</f>
        <v>614417.39</v>
      </c>
      <c r="J116" s="11">
        <f>VLOOKUP(A116,[1]Dados_EFPC!$A$1:$O$272,10,FALSE)</f>
        <v>1231</v>
      </c>
      <c r="K116" s="11">
        <f>VLOOKUP(A116,[1]Dados_EFPC!$A$1:$O$272,11,FALSE)</f>
        <v>481</v>
      </c>
      <c r="L116" s="11">
        <f>VLOOKUP(A116,[1]Dados_EFPC!$A$1:$O$272,12,FALSE)</f>
        <v>77</v>
      </c>
      <c r="M116" s="10">
        <f>VLOOKUP(A116,'[4]Base Cadastral Entidades (2)'!$A$8:$W$474,15,)</f>
        <v>2</v>
      </c>
      <c r="N116" s="10">
        <f>VLOOKUP(A116,'[4]Base Cadastral Entidades (2)'!$A$8:$W$474,16,)</f>
        <v>1</v>
      </c>
      <c r="O116" s="16" t="str">
        <f>VLOOKUP(A116,[1]Dados_EFPC!$A$1:$O$272,15,FALSE)</f>
        <v>http://www.portalprev.com.br/comshell</v>
      </c>
    </row>
    <row r="117" spans="1:15" x14ac:dyDescent="0.3">
      <c r="A117" s="15" t="s">
        <v>482</v>
      </c>
      <c r="B117" s="15" t="s">
        <v>481</v>
      </c>
      <c r="C117" s="15" t="s">
        <v>480</v>
      </c>
      <c r="D117" s="14" t="s">
        <v>2</v>
      </c>
      <c r="E117" s="14" t="s">
        <v>6</v>
      </c>
      <c r="F117" s="13">
        <f>VLOOKUP(A117,[3]Planilha1!$A$4:$B$271,2,FALSE)</f>
        <v>1389809821.04</v>
      </c>
      <c r="G117" s="12">
        <f>VLOOKUP(A117,[2]Planilha3!$I$4:$L$262,2,FALSE)</f>
        <v>15559760.449999999</v>
      </c>
      <c r="H117" s="12">
        <f>VLOOKUP(A117,[2]Planilha3!$I$4:$L$262,3,FALSE)</f>
        <v>34341528.030000001</v>
      </c>
      <c r="I117" s="12">
        <f>VLOOKUP(A117,[2]Planilha3!$I$4:$L$262,4,FALSE)</f>
        <v>3650772.39</v>
      </c>
      <c r="J117" s="11">
        <f>VLOOKUP(A117,[1]Dados_EFPC!$A$1:$O$272,10,FALSE)</f>
        <v>2396</v>
      </c>
      <c r="K117" s="11">
        <f>VLOOKUP(A117,[1]Dados_EFPC!$A$1:$O$272,11,FALSE)</f>
        <v>539</v>
      </c>
      <c r="L117" s="11">
        <f>VLOOKUP(A117,[1]Dados_EFPC!$A$1:$O$272,12,FALSE)</f>
        <v>134</v>
      </c>
      <c r="M117" s="10">
        <f>VLOOKUP(A117,'[4]Base Cadastral Entidades (2)'!$A$8:$W$474,15,)</f>
        <v>2</v>
      </c>
      <c r="N117" s="10">
        <f>VLOOKUP(A117,'[4]Base Cadastral Entidades (2)'!$A$8:$W$474,16,)</f>
        <v>3</v>
      </c>
      <c r="O117" s="16" t="str">
        <f>VLOOKUP(A117,[1]Dados_EFPC!$A$1:$O$272,15,FALSE)</f>
        <v>https://www.previnovartis.com.br/</v>
      </c>
    </row>
    <row r="118" spans="1:15" x14ac:dyDescent="0.3">
      <c r="A118" s="15" t="s">
        <v>479</v>
      </c>
      <c r="B118" s="15" t="s">
        <v>478</v>
      </c>
      <c r="C118" s="15" t="s">
        <v>477</v>
      </c>
      <c r="D118" s="14" t="s">
        <v>103</v>
      </c>
      <c r="E118" s="14" t="s">
        <v>67</v>
      </c>
      <c r="F118" s="13">
        <f>VLOOKUP(A118,[3]Planilha1!$A$4:$B$271,2,FALSE)</f>
        <v>1326647510.22</v>
      </c>
      <c r="G118" s="12">
        <f>VLOOKUP(A118,[2]Planilha3!$I$4:$L$262,2,FALSE)</f>
        <v>13485886.309999999</v>
      </c>
      <c r="H118" s="12">
        <f>VLOOKUP(A118,[2]Planilha3!$I$4:$L$262,3,FALSE)</f>
        <v>39768844.689999998</v>
      </c>
      <c r="I118" s="12">
        <f>VLOOKUP(A118,[2]Planilha3!$I$4:$L$262,4,FALSE)</f>
        <v>245894.66</v>
      </c>
      <c r="J118" s="11">
        <f>VLOOKUP(A118,[1]Dados_EFPC!$A$1:$O$272,10,FALSE)</f>
        <v>2419</v>
      </c>
      <c r="K118" s="11">
        <f>VLOOKUP(A118,[1]Dados_EFPC!$A$1:$O$272,11,FALSE)</f>
        <v>1847</v>
      </c>
      <c r="L118" s="11">
        <f>VLOOKUP(A118,[1]Dados_EFPC!$A$1:$O$272,12,FALSE)</f>
        <v>902</v>
      </c>
      <c r="M118" s="10">
        <f>VLOOKUP(A118,'[4]Base Cadastral Entidades (2)'!$A$8:$W$474,15,)</f>
        <v>3</v>
      </c>
      <c r="N118" s="10">
        <f>VLOOKUP(A118,'[4]Base Cadastral Entidades (2)'!$A$8:$W$474,16,)</f>
        <v>1</v>
      </c>
      <c r="O118" s="16" t="str">
        <f>VLOOKUP(A118,[1]Dados_EFPC!$A$1:$O$272,15,FALSE)</f>
        <v>http://www.compesaprev.com.br</v>
      </c>
    </row>
    <row r="119" spans="1:15" x14ac:dyDescent="0.3">
      <c r="A119" s="15" t="s">
        <v>476</v>
      </c>
      <c r="B119" s="15" t="s">
        <v>475</v>
      </c>
      <c r="C119" s="15" t="s">
        <v>474</v>
      </c>
      <c r="D119" s="14" t="s">
        <v>2</v>
      </c>
      <c r="E119" s="14" t="s">
        <v>6</v>
      </c>
      <c r="F119" s="13">
        <f>VLOOKUP(A119,[3]Planilha1!$A$4:$B$271,2,FALSE)</f>
        <v>1305825391.29</v>
      </c>
      <c r="G119" s="12">
        <f>VLOOKUP(A119,[2]Planilha3!$I$4:$L$262,2,FALSE)</f>
        <v>21664350.370000001</v>
      </c>
      <c r="H119" s="12">
        <f>VLOOKUP(A119,[2]Planilha3!$I$4:$L$262,3,FALSE)</f>
        <v>34106882.530000001</v>
      </c>
      <c r="I119" s="12">
        <f>VLOOKUP(A119,[2]Planilha3!$I$4:$L$262,4,FALSE)</f>
        <v>1536169.96</v>
      </c>
      <c r="J119" s="11">
        <f>VLOOKUP(A119,[1]Dados_EFPC!$A$1:$O$272,10,FALSE)</f>
        <v>10042</v>
      </c>
      <c r="K119" s="11">
        <f>VLOOKUP(A119,[1]Dados_EFPC!$A$1:$O$272,11,FALSE)</f>
        <v>1539</v>
      </c>
      <c r="L119" s="11">
        <f>VLOOKUP(A119,[1]Dados_EFPC!$A$1:$O$272,12,FALSE)</f>
        <v>109</v>
      </c>
      <c r="M119" s="10">
        <f>VLOOKUP(A119,'[4]Base Cadastral Entidades (2)'!$A$8:$W$474,15,)</f>
        <v>1</v>
      </c>
      <c r="N119" s="10">
        <f>VLOOKUP(A119,'[4]Base Cadastral Entidades (2)'!$A$8:$W$474,16,)</f>
        <v>5</v>
      </c>
      <c r="O119" s="16" t="str">
        <f>VLOOKUP(A119,[1]Dados_EFPC!$A$1:$O$272,15,FALSE)</f>
        <v>http://www.mbprevidencia.com.br</v>
      </c>
    </row>
    <row r="120" spans="1:15" x14ac:dyDescent="0.3">
      <c r="A120" s="15" t="s">
        <v>473</v>
      </c>
      <c r="B120" s="15" t="s">
        <v>472</v>
      </c>
      <c r="C120" s="15" t="s">
        <v>471</v>
      </c>
      <c r="D120" s="14" t="s">
        <v>2</v>
      </c>
      <c r="E120" s="14" t="s">
        <v>6</v>
      </c>
      <c r="F120" s="13">
        <f>VLOOKUP(A120,[3]Planilha1!$A$4:$B$271,2,FALSE)</f>
        <v>1241475309.8</v>
      </c>
      <c r="G120" s="12">
        <f>VLOOKUP(A120,[2]Planilha3!$I$4:$L$262,2,FALSE)</f>
        <v>34029160.160000004</v>
      </c>
      <c r="H120" s="12">
        <f>VLOOKUP(A120,[2]Planilha3!$I$4:$L$262,3,FALSE)</f>
        <v>23451367.580000002</v>
      </c>
      <c r="I120" s="12">
        <f>VLOOKUP(A120,[2]Planilha3!$I$4:$L$262,4,FALSE)</f>
        <v>20458770.620000001</v>
      </c>
      <c r="J120" s="11">
        <f>VLOOKUP(A120,[1]Dados_EFPC!$A$1:$O$272,10,FALSE)</f>
        <v>7303</v>
      </c>
      <c r="K120" s="11">
        <f>VLOOKUP(A120,[1]Dados_EFPC!$A$1:$O$272,11,FALSE)</f>
        <v>453</v>
      </c>
      <c r="L120" s="11">
        <f>VLOOKUP(A120,[1]Dados_EFPC!$A$1:$O$272,12,FALSE)</f>
        <v>16</v>
      </c>
      <c r="M120" s="10">
        <f>VLOOKUP(A120,'[4]Base Cadastral Entidades (2)'!$A$8:$W$474,15,)</f>
        <v>1</v>
      </c>
      <c r="N120" s="10">
        <f>VLOOKUP(A120,'[4]Base Cadastral Entidades (2)'!$A$8:$W$474,16,)</f>
        <v>24</v>
      </c>
      <c r="O120" s="16" t="str">
        <f>VLOOKUP(A120,[1]Dados_EFPC!$A$1:$O$272,15,FALSE)</f>
        <v>http://www.ultraprev.com.br</v>
      </c>
    </row>
    <row r="121" spans="1:15" x14ac:dyDescent="0.3">
      <c r="A121" s="15" t="s">
        <v>470</v>
      </c>
      <c r="B121" s="15" t="s">
        <v>469</v>
      </c>
      <c r="C121" s="15" t="s">
        <v>468</v>
      </c>
      <c r="D121" s="14" t="s">
        <v>2</v>
      </c>
      <c r="E121" s="14" t="s">
        <v>6</v>
      </c>
      <c r="F121" s="13">
        <f>VLOOKUP(A121,[3]Planilha1!$A$4:$B$271,2,FALSE)</f>
        <v>1220289482.3900001</v>
      </c>
      <c r="G121" s="12">
        <f>VLOOKUP(A121,[2]Planilha3!$I$4:$L$262,2,FALSE)</f>
        <v>12361283.48</v>
      </c>
      <c r="H121" s="12">
        <f>VLOOKUP(A121,[2]Planilha3!$I$4:$L$262,3,FALSE)</f>
        <v>33980784.07</v>
      </c>
      <c r="I121" s="12">
        <f>VLOOKUP(A121,[2]Planilha3!$I$4:$L$262,4,FALSE)</f>
        <v>0</v>
      </c>
      <c r="J121" s="11">
        <f>VLOOKUP(A121,[1]Dados_EFPC!$A$1:$O$272,10,FALSE)</f>
        <v>5416</v>
      </c>
      <c r="K121" s="11">
        <f>VLOOKUP(A121,[1]Dados_EFPC!$A$1:$O$272,11,FALSE)</f>
        <v>1098</v>
      </c>
      <c r="L121" s="11">
        <f>VLOOKUP(A121,[1]Dados_EFPC!$A$1:$O$272,12,FALSE)</f>
        <v>121</v>
      </c>
      <c r="M121" s="10">
        <f>VLOOKUP(A121,'[4]Base Cadastral Entidades (2)'!$A$8:$W$474,15,)</f>
        <v>1</v>
      </c>
      <c r="N121" s="10">
        <f>VLOOKUP(A121,'[4]Base Cadastral Entidades (2)'!$A$8:$W$474,16,)</f>
        <v>9</v>
      </c>
      <c r="O121" s="16" t="str">
        <f>VLOOKUP(A121,[1]Dados_EFPC!$A$1:$O$272,15,FALSE)</f>
        <v>https://previ.bosch.com.br/</v>
      </c>
    </row>
    <row r="122" spans="1:15" x14ac:dyDescent="0.3">
      <c r="A122" s="15" t="s">
        <v>467</v>
      </c>
      <c r="B122" s="15" t="s">
        <v>466</v>
      </c>
      <c r="C122" s="15" t="s">
        <v>465</v>
      </c>
      <c r="D122" s="14" t="s">
        <v>53</v>
      </c>
      <c r="E122" s="14" t="s">
        <v>67</v>
      </c>
      <c r="F122" s="13">
        <f>VLOOKUP(A122,[3]Planilha1!$A$4:$B$271,2,FALSE)</f>
        <v>1210331394.8599999</v>
      </c>
      <c r="G122" s="12">
        <f>VLOOKUP(A122,[2]Planilha3!$I$4:$L$262,2,FALSE)</f>
        <v>22909242.41</v>
      </c>
      <c r="H122" s="12">
        <f>VLOOKUP(A122,[2]Planilha3!$I$4:$L$262,3,FALSE)</f>
        <v>54336081.359999999</v>
      </c>
      <c r="I122" s="12">
        <f>VLOOKUP(A122,[2]Planilha3!$I$4:$L$262,4,FALSE)</f>
        <v>573865.47</v>
      </c>
      <c r="J122" s="11">
        <f>VLOOKUP(A122,[1]Dados_EFPC!$A$1:$O$272,10,FALSE)</f>
        <v>366</v>
      </c>
      <c r="K122" s="11">
        <f>VLOOKUP(A122,[1]Dados_EFPC!$A$1:$O$272,11,FALSE)</f>
        <v>436</v>
      </c>
      <c r="L122" s="11">
        <f>VLOOKUP(A122,[1]Dados_EFPC!$A$1:$O$272,12,FALSE)</f>
        <v>133</v>
      </c>
      <c r="M122" s="10">
        <f>VLOOKUP(A122,'[4]Base Cadastral Entidades (2)'!$A$8:$W$474,15,)</f>
        <v>5</v>
      </c>
      <c r="N122" s="10">
        <f>VLOOKUP(A122,'[4]Base Cadastral Entidades (2)'!$A$8:$W$474,16,)</f>
        <v>4</v>
      </c>
      <c r="O122" s="16" t="str">
        <f>VLOOKUP(A122,[1]Dados_EFPC!$A$1:$O$272,15,FALSE)</f>
        <v>http://www.desban.org.br</v>
      </c>
    </row>
    <row r="123" spans="1:15" x14ac:dyDescent="0.3">
      <c r="A123" s="15" t="s">
        <v>464</v>
      </c>
      <c r="B123" s="15" t="s">
        <v>463</v>
      </c>
      <c r="C123" s="15" t="s">
        <v>462</v>
      </c>
      <c r="D123" s="14" t="s">
        <v>53</v>
      </c>
      <c r="E123" s="14" t="s">
        <v>6</v>
      </c>
      <c r="F123" s="13">
        <f>VLOOKUP(A123,[3]Planilha1!$A$4:$B$271,2,FALSE)</f>
        <v>1197784737.96</v>
      </c>
      <c r="G123" s="12">
        <f>VLOOKUP(A123,[2]Planilha3!$I$4:$L$262,2,FALSE)</f>
        <v>25760541.920000002</v>
      </c>
      <c r="H123" s="12">
        <f>VLOOKUP(A123,[2]Planilha3!$I$4:$L$262,3,FALSE)</f>
        <v>32568522.09</v>
      </c>
      <c r="I123" s="12">
        <f>VLOOKUP(A123,[2]Planilha3!$I$4:$L$262,4,FALSE)</f>
        <v>5279516.3499999996</v>
      </c>
      <c r="J123" s="11">
        <f>VLOOKUP(A123,[1]Dados_EFPC!$A$1:$O$272,10,FALSE)</f>
        <v>5043</v>
      </c>
      <c r="K123" s="11">
        <f>VLOOKUP(A123,[1]Dados_EFPC!$A$1:$O$272,11,FALSE)</f>
        <v>560</v>
      </c>
      <c r="L123" s="11">
        <f>VLOOKUP(A123,[1]Dados_EFPC!$A$1:$O$272,12,FALSE)</f>
        <v>87</v>
      </c>
      <c r="M123" s="10">
        <f>VLOOKUP(A123,'[4]Base Cadastral Entidades (2)'!$A$8:$W$474,15,)</f>
        <v>2</v>
      </c>
      <c r="N123" s="10">
        <f>VLOOKUP(A123,'[4]Base Cadastral Entidades (2)'!$A$8:$W$474,16,)</f>
        <v>10</v>
      </c>
      <c r="O123" s="16" t="str">
        <f>VLOOKUP(A123,[1]Dados_EFPC!$A$1:$O$272,15,FALSE)</f>
        <v>http://www.fundambras.com.br</v>
      </c>
    </row>
    <row r="124" spans="1:15" x14ac:dyDescent="0.3">
      <c r="A124" s="15" t="s">
        <v>461</v>
      </c>
      <c r="B124" s="15" t="s">
        <v>460</v>
      </c>
      <c r="C124" s="15" t="s">
        <v>459</v>
      </c>
      <c r="D124" s="14" t="s">
        <v>2</v>
      </c>
      <c r="E124" s="14" t="s">
        <v>6</v>
      </c>
      <c r="F124" s="13">
        <f>VLOOKUP(A124,[3]Planilha1!$A$4:$B$271,2,FALSE)</f>
        <v>1183525603.3399999</v>
      </c>
      <c r="G124" s="12">
        <f>VLOOKUP(A124,[2]Planilha3!$I$4:$L$262,2,FALSE)</f>
        <v>17986405.380000003</v>
      </c>
      <c r="H124" s="12">
        <f>VLOOKUP(A124,[2]Planilha3!$I$4:$L$262,3,FALSE)</f>
        <v>21279138.079999998</v>
      </c>
      <c r="I124" s="12">
        <f>VLOOKUP(A124,[2]Planilha3!$I$4:$L$262,4,FALSE)</f>
        <v>1837837.07</v>
      </c>
      <c r="J124" s="11">
        <f>VLOOKUP(A124,[1]Dados_EFPC!$A$1:$O$272,10,FALSE)</f>
        <v>4264</v>
      </c>
      <c r="K124" s="11">
        <f>VLOOKUP(A124,[1]Dados_EFPC!$A$1:$O$272,11,FALSE)</f>
        <v>607</v>
      </c>
      <c r="L124" s="11">
        <f>VLOOKUP(A124,[1]Dados_EFPC!$A$1:$O$272,12,FALSE)</f>
        <v>29</v>
      </c>
      <c r="M124" s="10">
        <f>VLOOKUP(A124,'[4]Base Cadastral Entidades (2)'!$A$8:$W$474,15,)</f>
        <v>1</v>
      </c>
      <c r="N124" s="10">
        <f>VLOOKUP(A124,'[4]Base Cadastral Entidades (2)'!$A$8:$W$474,16,)</f>
        <v>2</v>
      </c>
      <c r="O124" s="16" t="str">
        <f>VLOOKUP(A124,[1]Dados_EFPC!$A$1:$O$272,15,FALSE)</f>
        <v>http://www.portalprev.com.br/planejar</v>
      </c>
    </row>
    <row r="125" spans="1:15" x14ac:dyDescent="0.3">
      <c r="A125" s="15" t="s">
        <v>458</v>
      </c>
      <c r="B125" s="15" t="s">
        <v>457</v>
      </c>
      <c r="C125" s="15" t="s">
        <v>456</v>
      </c>
      <c r="D125" s="14" t="s">
        <v>7</v>
      </c>
      <c r="E125" s="14" t="s">
        <v>6</v>
      </c>
      <c r="F125" s="13">
        <f>VLOOKUP(A125,[3]Planilha1!$A$4:$B$271,2,FALSE)</f>
        <v>1161157450.54</v>
      </c>
      <c r="G125" s="12">
        <f>VLOOKUP(A125,[2]Planilha3!$I$4:$L$262,2,FALSE)</f>
        <v>20634220.899999999</v>
      </c>
      <c r="H125" s="12">
        <f>VLOOKUP(A125,[2]Planilha3!$I$4:$L$262,3,FALSE)</f>
        <v>15188018.780000001</v>
      </c>
      <c r="I125" s="12">
        <f>VLOOKUP(A125,[2]Planilha3!$I$4:$L$262,4,FALSE)</f>
        <v>3530751.36</v>
      </c>
      <c r="J125" s="11">
        <f>VLOOKUP(A125,[1]Dados_EFPC!$A$1:$O$272,10,FALSE)</f>
        <v>5852</v>
      </c>
      <c r="K125" s="11">
        <f>VLOOKUP(A125,[1]Dados_EFPC!$A$1:$O$272,11,FALSE)</f>
        <v>407</v>
      </c>
      <c r="L125" s="11">
        <f>VLOOKUP(A125,[1]Dados_EFPC!$A$1:$O$272,12,FALSE)</f>
        <v>42</v>
      </c>
      <c r="M125" s="10">
        <f>VLOOKUP(A125,'[4]Base Cadastral Entidades (2)'!$A$8:$W$474,15,)</f>
        <v>1</v>
      </c>
      <c r="N125" s="10">
        <f>VLOOKUP(A125,'[4]Base Cadastral Entidades (2)'!$A$8:$W$474,16,)</f>
        <v>8</v>
      </c>
      <c r="O125" s="16" t="str">
        <f>VLOOKUP(A125,[1]Dados_EFPC!$A$1:$O$272,15,FALSE)</f>
        <v>https://www.vikingprev.com.br</v>
      </c>
    </row>
    <row r="126" spans="1:15" x14ac:dyDescent="0.3">
      <c r="A126" s="15" t="s">
        <v>455</v>
      </c>
      <c r="B126" s="15" t="s">
        <v>454</v>
      </c>
      <c r="C126" s="15" t="s">
        <v>453</v>
      </c>
      <c r="D126" s="14" t="s">
        <v>11</v>
      </c>
      <c r="E126" s="14" t="s">
        <v>67</v>
      </c>
      <c r="F126" s="13">
        <f>VLOOKUP(A126,[3]Planilha1!$A$4:$B$271,2,FALSE)</f>
        <v>1151076475.22</v>
      </c>
      <c r="G126" s="12">
        <f>VLOOKUP(A126,[2]Planilha3!$I$4:$L$262,2,FALSE)</f>
        <v>27965887.57</v>
      </c>
      <c r="H126" s="12">
        <f>VLOOKUP(A126,[2]Planilha3!$I$4:$L$262,3,FALSE)</f>
        <v>31986921.140000001</v>
      </c>
      <c r="I126" s="12">
        <f>VLOOKUP(A126,[2]Planilha3!$I$4:$L$262,4,FALSE)</f>
        <v>4577431.9000000004</v>
      </c>
      <c r="J126" s="11">
        <f>VLOOKUP(A126,[1]Dados_EFPC!$A$1:$O$272,10,FALSE)</f>
        <v>1351</v>
      </c>
      <c r="K126" s="11">
        <f>VLOOKUP(A126,[1]Dados_EFPC!$A$1:$O$272,11,FALSE)</f>
        <v>610</v>
      </c>
      <c r="L126" s="11">
        <f>VLOOKUP(A126,[1]Dados_EFPC!$A$1:$O$272,12,FALSE)</f>
        <v>295</v>
      </c>
      <c r="M126" s="10">
        <f>VLOOKUP(A126,'[4]Base Cadastral Entidades (2)'!$A$8:$W$474,15,)</f>
        <v>3</v>
      </c>
      <c r="N126" s="10">
        <f>VLOOKUP(A126,'[4]Base Cadastral Entidades (2)'!$A$8:$W$474,16,)</f>
        <v>2</v>
      </c>
      <c r="O126" s="16" t="str">
        <f>VLOOKUP(A126,[1]Dados_EFPC!$A$1:$O$272,15,FALSE)</f>
        <v>www.franweb.com.br</v>
      </c>
    </row>
    <row r="127" spans="1:15" x14ac:dyDescent="0.3">
      <c r="A127" s="15" t="s">
        <v>452</v>
      </c>
      <c r="B127" s="15" t="s">
        <v>451</v>
      </c>
      <c r="C127" s="15" t="s">
        <v>450</v>
      </c>
      <c r="D127" s="14" t="s">
        <v>2</v>
      </c>
      <c r="E127" s="14" t="s">
        <v>6</v>
      </c>
      <c r="F127" s="13">
        <f>VLOOKUP(A127,[3]Planilha1!$A$4:$B$271,2,FALSE)</f>
        <v>1143634753.0599999</v>
      </c>
      <c r="G127" s="12">
        <f>VLOOKUP(A127,[2]Planilha3!$I$4:$L$262,2,FALSE)</f>
        <v>10231432.699999999</v>
      </c>
      <c r="H127" s="12">
        <f>VLOOKUP(A127,[2]Planilha3!$I$4:$L$262,3,FALSE)</f>
        <v>49365324.210000001</v>
      </c>
      <c r="I127" s="12">
        <f>VLOOKUP(A127,[2]Planilha3!$I$4:$L$262,4,FALSE)</f>
        <v>164855.01999999999</v>
      </c>
      <c r="J127" s="11">
        <f>VLOOKUP(A127,[1]Dados_EFPC!$A$1:$O$272,10,FALSE)</f>
        <v>1499</v>
      </c>
      <c r="K127" s="11">
        <f>VLOOKUP(A127,[1]Dados_EFPC!$A$1:$O$272,11,FALSE)</f>
        <v>832</v>
      </c>
      <c r="L127" s="11">
        <f>VLOOKUP(A127,[1]Dados_EFPC!$A$1:$O$272,12,FALSE)</f>
        <v>192</v>
      </c>
      <c r="M127" s="10">
        <f>VLOOKUP(A127,'[4]Base Cadastral Entidades (2)'!$A$8:$W$474,15,)</f>
        <v>2</v>
      </c>
      <c r="N127" s="10">
        <f>VLOOKUP(A127,'[4]Base Cadastral Entidades (2)'!$A$8:$W$474,16,)</f>
        <v>4</v>
      </c>
      <c r="O127" s="16" t="str">
        <f>VLOOKUP(A127,[1]Dados_EFPC!$A$1:$O$272,15,FALSE)</f>
        <v>http://www.previcat.com.br</v>
      </c>
    </row>
    <row r="128" spans="1:15" x14ac:dyDescent="0.3">
      <c r="A128" s="15" t="s">
        <v>449</v>
      </c>
      <c r="B128" s="15" t="s">
        <v>448</v>
      </c>
      <c r="C128" s="15" t="s">
        <v>447</v>
      </c>
      <c r="D128" s="14" t="s">
        <v>151</v>
      </c>
      <c r="E128" s="14" t="s">
        <v>67</v>
      </c>
      <c r="F128" s="13">
        <f>VLOOKUP(A128,[3]Planilha1!$A$4:$B$271,2,FALSE)</f>
        <v>1136148226.8800001</v>
      </c>
      <c r="G128" s="12">
        <f>VLOOKUP(A128,[2]Planilha3!$I$4:$L$262,2,FALSE)</f>
        <v>28516902.5</v>
      </c>
      <c r="H128" s="12">
        <f>VLOOKUP(A128,[2]Planilha3!$I$4:$L$262,3,FALSE)</f>
        <v>34458062.740000002</v>
      </c>
      <c r="I128" s="12">
        <f>VLOOKUP(A128,[2]Planilha3!$I$4:$L$262,4,FALSE)</f>
        <v>7519263.0099999998</v>
      </c>
      <c r="J128" s="11">
        <f>VLOOKUP(A128,[1]Dados_EFPC!$A$1:$O$272,10,FALSE)</f>
        <v>3662</v>
      </c>
      <c r="K128" s="11">
        <f>VLOOKUP(A128,[1]Dados_EFPC!$A$1:$O$272,11,FALSE)</f>
        <v>1015</v>
      </c>
      <c r="L128" s="11">
        <f>VLOOKUP(A128,[1]Dados_EFPC!$A$1:$O$272,12,FALSE)</f>
        <v>101</v>
      </c>
      <c r="M128" s="10">
        <f>VLOOKUP(A128,'[4]Base Cadastral Entidades (2)'!$A$8:$W$474,15,)</f>
        <v>2</v>
      </c>
      <c r="N128" s="10">
        <f>VLOOKUP(A128,'[4]Base Cadastral Entidades (2)'!$A$8:$W$474,16,)</f>
        <v>2</v>
      </c>
      <c r="O128" s="16" t="str">
        <f>VLOOKUP(A128,[1]Dados_EFPC!$A$1:$O$272,15,FALSE)</f>
        <v>http://www.fabasa.com.br</v>
      </c>
    </row>
    <row r="129" spans="1:15" x14ac:dyDescent="0.3">
      <c r="A129" s="15" t="s">
        <v>446</v>
      </c>
      <c r="B129" s="15" t="s">
        <v>445</v>
      </c>
      <c r="C129" s="15" t="s">
        <v>444</v>
      </c>
      <c r="D129" s="14" t="s">
        <v>60</v>
      </c>
      <c r="E129" s="14" t="s">
        <v>6</v>
      </c>
      <c r="F129" s="13">
        <f>VLOOKUP(A129,[3]Planilha1!$A$4:$B$271,2,FALSE)</f>
        <v>1109974280.55</v>
      </c>
      <c r="G129" s="12">
        <f>VLOOKUP(A129,[2]Planilha3!$I$4:$L$262,2,FALSE)</f>
        <v>3486144.95</v>
      </c>
      <c r="H129" s="12">
        <f>VLOOKUP(A129,[2]Planilha3!$I$4:$L$262,3,FALSE)</f>
        <v>30505480.859999999</v>
      </c>
      <c r="I129" s="12">
        <f>VLOOKUP(A129,[2]Planilha3!$I$4:$L$262,4,FALSE)</f>
        <v>508168.97</v>
      </c>
      <c r="J129" s="11">
        <f>VLOOKUP(A129,[1]Dados_EFPC!$A$1:$O$272,10,FALSE)</f>
        <v>825</v>
      </c>
      <c r="K129" s="11">
        <f>VLOOKUP(A129,[1]Dados_EFPC!$A$1:$O$272,11,FALSE)</f>
        <v>721</v>
      </c>
      <c r="L129" s="11">
        <f>VLOOKUP(A129,[1]Dados_EFPC!$A$1:$O$272,12,FALSE)</f>
        <v>127</v>
      </c>
      <c r="M129" s="10">
        <f>VLOOKUP(A129,'[4]Base Cadastral Entidades (2)'!$A$8:$W$474,15,)</f>
        <v>1</v>
      </c>
      <c r="N129" s="10">
        <f>VLOOKUP(A129,'[4]Base Cadastral Entidades (2)'!$A$8:$W$474,16,)</f>
        <v>2</v>
      </c>
      <c r="O129" s="16" t="str">
        <f>VLOOKUP(A129,[1]Dados_EFPC!$A$1:$O$272,15,FALSE)</f>
        <v>WWW.SAORAFAELPREVIDENCIA.COM.BR</v>
      </c>
    </row>
    <row r="130" spans="1:15" x14ac:dyDescent="0.3">
      <c r="A130" s="15" t="s">
        <v>443</v>
      </c>
      <c r="B130" s="15" t="s">
        <v>442</v>
      </c>
      <c r="C130" s="15" t="s">
        <v>441</v>
      </c>
      <c r="D130" s="14" t="s">
        <v>53</v>
      </c>
      <c r="E130" s="14" t="s">
        <v>67</v>
      </c>
      <c r="F130" s="13">
        <f>VLOOKUP(A130,[3]Planilha1!$A$4:$B$271,2,FALSE)</f>
        <v>1092576121.6500001</v>
      </c>
      <c r="G130" s="12">
        <f>VLOOKUP(A130,[2]Planilha3!$I$4:$L$262,2,FALSE)</f>
        <v>2566614.48</v>
      </c>
      <c r="H130" s="12">
        <f>VLOOKUP(A130,[2]Planilha3!$I$4:$L$262,3,FALSE)</f>
        <v>102108950.41</v>
      </c>
      <c r="I130" s="12">
        <f>VLOOKUP(A130,[2]Planilha3!$I$4:$L$262,4,FALSE)</f>
        <v>1247753.98</v>
      </c>
      <c r="J130" s="11">
        <f>VLOOKUP(A130,[1]Dados_EFPC!$A$1:$O$272,10,FALSE)</f>
        <v>5344</v>
      </c>
      <c r="K130" s="11">
        <f>VLOOKUP(A130,[1]Dados_EFPC!$A$1:$O$272,11,FALSE)</f>
        <v>425</v>
      </c>
      <c r="L130" s="11">
        <f>VLOOKUP(A130,[1]Dados_EFPC!$A$1:$O$272,12,FALSE)</f>
        <v>393</v>
      </c>
      <c r="M130" s="10">
        <f>VLOOKUP(A130,'[4]Base Cadastral Entidades (2)'!$A$8:$W$474,15,)</f>
        <v>5</v>
      </c>
      <c r="N130" s="10">
        <f>VLOOKUP(A130,'[4]Base Cadastral Entidades (2)'!$A$8:$W$474,16,)</f>
        <v>7</v>
      </c>
      <c r="O130" s="16" t="str">
        <f>VLOOKUP(A130,[1]Dados_EFPC!$A$1:$O$272,15,FALSE)</f>
        <v>https://www.agros.org.br/</v>
      </c>
    </row>
    <row r="131" spans="1:15" x14ac:dyDescent="0.3">
      <c r="A131" s="15" t="s">
        <v>440</v>
      </c>
      <c r="B131" s="15" t="s">
        <v>439</v>
      </c>
      <c r="C131" s="15" t="s">
        <v>438</v>
      </c>
      <c r="D131" s="14" t="s">
        <v>133</v>
      </c>
      <c r="E131" s="14" t="s">
        <v>67</v>
      </c>
      <c r="F131" s="13">
        <f>VLOOKUP(A131,[3]Planilha1!$A$4:$B$271,2,FALSE)</f>
        <v>1081079753.49</v>
      </c>
      <c r="G131" s="12">
        <f>VLOOKUP(A131,[2]Planilha3!$I$4:$L$262,2,FALSE)</f>
        <v>10596209.939999999</v>
      </c>
      <c r="H131" s="12">
        <f>VLOOKUP(A131,[2]Planilha3!$I$4:$L$262,3,FALSE)</f>
        <v>35398232.880000003</v>
      </c>
      <c r="I131" s="12">
        <f>VLOOKUP(A131,[2]Planilha3!$I$4:$L$262,4,FALSE)</f>
        <v>304834.46000000002</v>
      </c>
      <c r="J131" s="11">
        <f>VLOOKUP(A131,[1]Dados_EFPC!$A$1:$O$272,10,FALSE)</f>
        <v>933</v>
      </c>
      <c r="K131" s="11">
        <f>VLOOKUP(A131,[1]Dados_EFPC!$A$1:$O$272,11,FALSE)</f>
        <v>791</v>
      </c>
      <c r="L131" s="11">
        <f>VLOOKUP(A131,[1]Dados_EFPC!$A$1:$O$272,12,FALSE)</f>
        <v>90</v>
      </c>
      <c r="M131" s="10">
        <f>VLOOKUP(A131,'[4]Base Cadastral Entidades (2)'!$A$8:$W$474,15,)</f>
        <v>2</v>
      </c>
      <c r="N131" s="10">
        <f>VLOOKUP(A131,'[4]Base Cadastral Entidades (2)'!$A$8:$W$474,16,)</f>
        <v>4</v>
      </c>
      <c r="O131" s="16" t="str">
        <f>VLOOKUP(A131,[1]Dados_EFPC!$A$1:$O$272,15,FALSE)</f>
        <v>http://www.banese.com.br/sergus</v>
      </c>
    </row>
    <row r="132" spans="1:15" x14ac:dyDescent="0.3">
      <c r="A132" s="15" t="s">
        <v>437</v>
      </c>
      <c r="B132" s="15" t="s">
        <v>436</v>
      </c>
      <c r="C132" s="15" t="s">
        <v>435</v>
      </c>
      <c r="D132" s="14" t="s">
        <v>151</v>
      </c>
      <c r="E132" s="14" t="s">
        <v>6</v>
      </c>
      <c r="F132" s="13">
        <f>VLOOKUP(A132,[3]Planilha1!$A$4:$B$271,2,FALSE)</f>
        <v>1007005884.8200001</v>
      </c>
      <c r="G132" s="12">
        <f>VLOOKUP(A132,[2]Planilha3!$I$4:$L$262,2,FALSE)</f>
        <v>3507799.84</v>
      </c>
      <c r="H132" s="12">
        <f>VLOOKUP(A132,[2]Planilha3!$I$4:$L$262,3,FALSE)</f>
        <v>46123507.280000001</v>
      </c>
      <c r="I132" s="12">
        <f>VLOOKUP(A132,[2]Planilha3!$I$4:$L$262,4,FALSE)</f>
        <v>1166488.3600000001</v>
      </c>
      <c r="J132" s="11">
        <f>VLOOKUP(A132,[1]Dados_EFPC!$A$1:$O$272,10,FALSE)</f>
        <v>182</v>
      </c>
      <c r="K132" s="11">
        <f>VLOOKUP(A132,[1]Dados_EFPC!$A$1:$O$272,11,FALSE)</f>
        <v>1240</v>
      </c>
      <c r="L132" s="11">
        <f>VLOOKUP(A132,[1]Dados_EFPC!$A$1:$O$272,12,FALSE)</f>
        <v>313</v>
      </c>
      <c r="M132" s="10">
        <f>VLOOKUP(A132,'[4]Base Cadastral Entidades (2)'!$A$8:$W$474,15,)</f>
        <v>2</v>
      </c>
      <c r="N132" s="10">
        <f>VLOOKUP(A132,'[4]Base Cadastral Entidades (2)'!$A$8:$W$474,16,)</f>
        <v>3</v>
      </c>
      <c r="O132" s="16" t="str">
        <f>VLOOKUP(A132,[1]Dados_EFPC!$A$1:$O$272,15,FALSE)</f>
        <v>http://www.bases.org.br</v>
      </c>
    </row>
    <row r="133" spans="1:15" x14ac:dyDescent="0.3">
      <c r="A133" s="15" t="s">
        <v>434</v>
      </c>
      <c r="B133" s="15" t="s">
        <v>433</v>
      </c>
      <c r="C133" s="15" t="s">
        <v>432</v>
      </c>
      <c r="D133" s="14" t="s">
        <v>2</v>
      </c>
      <c r="E133" s="14" t="s">
        <v>6</v>
      </c>
      <c r="F133" s="13">
        <f>VLOOKUP(A133,[3]Planilha1!$A$4:$B$271,2,FALSE)</f>
        <v>997627178.96000004</v>
      </c>
      <c r="G133" s="12">
        <f>VLOOKUP(A133,[2]Planilha3!$I$4:$L$262,2,FALSE)</f>
        <v>58284683.43</v>
      </c>
      <c r="H133" s="12">
        <f>VLOOKUP(A133,[2]Planilha3!$I$4:$L$262,3,FALSE)</f>
        <v>6156823.8399999999</v>
      </c>
      <c r="I133" s="12">
        <f>VLOOKUP(A133,[2]Planilha3!$I$4:$L$262,4,FALSE)</f>
        <v>9386583.7699999996</v>
      </c>
      <c r="J133" s="11">
        <f>VLOOKUP(A133,[1]Dados_EFPC!$A$1:$O$272,10,FALSE)</f>
        <v>27701</v>
      </c>
      <c r="K133" s="11">
        <f>VLOOKUP(A133,[1]Dados_EFPC!$A$1:$O$272,11,FALSE)</f>
        <v>82</v>
      </c>
      <c r="L133" s="11">
        <f>VLOOKUP(A133,[1]Dados_EFPC!$A$1:$O$272,12,FALSE)</f>
        <v>2</v>
      </c>
      <c r="M133" s="10">
        <f>VLOOKUP(A133,'[4]Base Cadastral Entidades (2)'!$A$8:$W$474,15,)</f>
        <v>3</v>
      </c>
      <c r="N133" s="10">
        <f>VLOOKUP(A133,'[4]Base Cadastral Entidades (2)'!$A$8:$W$474,16,)</f>
        <v>61</v>
      </c>
      <c r="O133" s="16" t="str">
        <f>VLOOKUP(A133,[1]Dados_EFPC!$A$1:$O$272,15,FALSE)</f>
        <v>https://www.raizprev.org.br</v>
      </c>
    </row>
    <row r="134" spans="1:15" ht="15" customHeight="1" x14ac:dyDescent="0.3">
      <c r="A134" s="15" t="s">
        <v>431</v>
      </c>
      <c r="B134" s="15" t="s">
        <v>430</v>
      </c>
      <c r="C134" s="15" t="s">
        <v>429</v>
      </c>
      <c r="D134" s="14" t="s">
        <v>2</v>
      </c>
      <c r="E134" s="14" t="s">
        <v>6</v>
      </c>
      <c r="F134" s="13">
        <f>VLOOKUP(A134,[3]Planilha1!$A$4:$B$271,2,FALSE)</f>
        <v>995783933.69000006</v>
      </c>
      <c r="G134" s="12">
        <f>VLOOKUP(A134,[2]Planilha3!$I$4:$L$262,2,FALSE)</f>
        <v>46405096.200000003</v>
      </c>
      <c r="H134" s="12">
        <f>VLOOKUP(A134,[2]Planilha3!$I$4:$L$262,3,FALSE)</f>
        <v>10234067.99</v>
      </c>
      <c r="I134" s="12">
        <f>VLOOKUP(A134,[2]Planilha3!$I$4:$L$262,4,FALSE)</f>
        <v>6080683.5199999996</v>
      </c>
      <c r="J134" s="11">
        <f>VLOOKUP(A134,[1]Dados_EFPC!$A$1:$O$272,10,FALSE)</f>
        <v>9720</v>
      </c>
      <c r="K134" s="11">
        <f>VLOOKUP(A134,[1]Dados_EFPC!$A$1:$O$272,11,FALSE)</f>
        <v>261</v>
      </c>
      <c r="L134" s="11">
        <f>VLOOKUP(A134,[1]Dados_EFPC!$A$1:$O$272,12,FALSE)</f>
        <v>0</v>
      </c>
      <c r="M134" s="10">
        <f>VLOOKUP(A134,'[4]Base Cadastral Entidades (2)'!$A$8:$W$474,15,)</f>
        <v>2</v>
      </c>
      <c r="N134" s="10">
        <f>VLOOKUP(A134,'[4]Base Cadastral Entidades (2)'!$A$8:$W$474,16,)</f>
        <v>24</v>
      </c>
      <c r="O134" s="16" t="str">
        <f>VLOOKUP(A134,[1]Dados_EFPC!$A$1:$O$272,15,FALSE)</f>
        <v>http://www.portoprev.org.br</v>
      </c>
    </row>
    <row r="135" spans="1:15" x14ac:dyDescent="0.3">
      <c r="A135" s="15" t="s">
        <v>428</v>
      </c>
      <c r="B135" s="15" t="s">
        <v>427</v>
      </c>
      <c r="C135" s="15" t="s">
        <v>426</v>
      </c>
      <c r="D135" s="14" t="s">
        <v>2</v>
      </c>
      <c r="E135" s="14" t="s">
        <v>6</v>
      </c>
      <c r="F135" s="13">
        <f>VLOOKUP(A135,[3]Planilha1!$A$4:$B$271,2,FALSE)</f>
        <v>994381447.83000004</v>
      </c>
      <c r="G135" s="12">
        <f>VLOOKUP(A135,[2]Planilha3!$I$4:$L$262,2,FALSE)</f>
        <v>6469235.71</v>
      </c>
      <c r="H135" s="12">
        <f>VLOOKUP(A135,[2]Planilha3!$I$4:$L$262,3,FALSE)</f>
        <v>24862679.989999998</v>
      </c>
      <c r="I135" s="12">
        <f>VLOOKUP(A135,[2]Planilha3!$I$4:$L$262,4,FALSE)</f>
        <v>1127116.03</v>
      </c>
      <c r="J135" s="11">
        <f>VLOOKUP(A135,[1]Dados_EFPC!$A$1:$O$272,10,FALSE)</f>
        <v>10183</v>
      </c>
      <c r="K135" s="11">
        <f>VLOOKUP(A135,[1]Dados_EFPC!$A$1:$O$272,11,FALSE)</f>
        <v>204</v>
      </c>
      <c r="L135" s="11">
        <f>VLOOKUP(A135,[1]Dados_EFPC!$A$1:$O$272,12,FALSE)</f>
        <v>14</v>
      </c>
      <c r="M135" s="10">
        <f>VLOOKUP(A135,'[4]Base Cadastral Entidades (2)'!$A$8:$W$474,15,)</f>
        <v>2</v>
      </c>
      <c r="N135" s="10">
        <f>VLOOKUP(A135,'[4]Base Cadastral Entidades (2)'!$A$8:$W$474,16,)</f>
        <v>8</v>
      </c>
      <c r="O135" s="16" t="str">
        <f>VLOOKUP(A135,[1]Dados_EFPC!$A$1:$O$272,15,FALSE)</f>
        <v>https://www.portalprev.com.br/cyamprev/cyamprev</v>
      </c>
    </row>
    <row r="136" spans="1:15" x14ac:dyDescent="0.3">
      <c r="A136" s="15" t="s">
        <v>425</v>
      </c>
      <c r="B136" s="15" t="s">
        <v>424</v>
      </c>
      <c r="C136" s="15" t="s">
        <v>423</v>
      </c>
      <c r="D136" s="14" t="s">
        <v>2</v>
      </c>
      <c r="E136" s="14" t="s">
        <v>6</v>
      </c>
      <c r="F136" s="13">
        <f>VLOOKUP(A136,[3]Planilha1!$A$4:$B$271,2,FALSE)</f>
        <v>980295906.23000002</v>
      </c>
      <c r="G136" s="12">
        <f>VLOOKUP(A136,[2]Planilha3!$I$4:$L$262,2,FALSE)</f>
        <v>0</v>
      </c>
      <c r="H136" s="12">
        <f>VLOOKUP(A136,[2]Planilha3!$I$4:$L$262,3,FALSE)</f>
        <v>33865510.770000003</v>
      </c>
      <c r="I136" s="12">
        <f>VLOOKUP(A136,[2]Planilha3!$I$4:$L$262,4,FALSE)</f>
        <v>0</v>
      </c>
      <c r="J136" s="11">
        <f>VLOOKUP(A136,[1]Dados_EFPC!$A$1:$O$272,10,FALSE)</f>
        <v>1001</v>
      </c>
      <c r="K136" s="11">
        <f>VLOOKUP(A136,[1]Dados_EFPC!$A$1:$O$272,11,FALSE)</f>
        <v>690</v>
      </c>
      <c r="L136" s="11">
        <f>VLOOKUP(A136,[1]Dados_EFPC!$A$1:$O$272,12,FALSE)</f>
        <v>135</v>
      </c>
      <c r="M136" s="10">
        <f>VLOOKUP(A136,'[4]Base Cadastral Entidades (2)'!$A$8:$W$474,15,)</f>
        <v>1</v>
      </c>
      <c r="N136" s="10">
        <f>VLOOKUP(A136,'[4]Base Cadastral Entidades (2)'!$A$8:$W$474,16,)</f>
        <v>3</v>
      </c>
      <c r="O136" s="16" t="str">
        <f>VLOOKUP(A136,[1]Dados_EFPC!$A$1:$O$272,15,FALSE)</f>
        <v>http://www.preveme.com.br</v>
      </c>
    </row>
    <row r="137" spans="1:15" x14ac:dyDescent="0.3">
      <c r="A137" s="15" t="s">
        <v>422</v>
      </c>
      <c r="B137" s="15" t="s">
        <v>421</v>
      </c>
      <c r="C137" s="15" t="s">
        <v>420</v>
      </c>
      <c r="D137" s="14" t="s">
        <v>2</v>
      </c>
      <c r="E137" s="14" t="s">
        <v>6</v>
      </c>
      <c r="F137" s="13">
        <f>VLOOKUP(A137,[3]Planilha1!$A$4:$B$271,2,FALSE)</f>
        <v>976178853.74000001</v>
      </c>
      <c r="G137" s="12">
        <f>VLOOKUP(A137,[2]Planilha3!$I$4:$L$262,2,FALSE)</f>
        <v>17514475.41</v>
      </c>
      <c r="H137" s="12">
        <f>VLOOKUP(A137,[2]Planilha3!$I$4:$L$262,3,FALSE)</f>
        <v>12672626.140000001</v>
      </c>
      <c r="I137" s="12">
        <f>VLOOKUP(A137,[2]Planilha3!$I$4:$L$262,4,FALSE)</f>
        <v>699645.37</v>
      </c>
      <c r="J137" s="11">
        <f>VLOOKUP(A137,[1]Dados_EFPC!$A$1:$O$272,10,FALSE)</f>
        <v>1170</v>
      </c>
      <c r="K137" s="11">
        <f>VLOOKUP(A137,[1]Dados_EFPC!$A$1:$O$272,11,FALSE)</f>
        <v>191</v>
      </c>
      <c r="L137" s="11">
        <f>VLOOKUP(A137,[1]Dados_EFPC!$A$1:$O$272,12,FALSE)</f>
        <v>13</v>
      </c>
      <c r="M137" s="10">
        <f>VLOOKUP(A137,'[4]Base Cadastral Entidades (2)'!$A$8:$W$474,15,)</f>
        <v>4</v>
      </c>
      <c r="N137" s="10">
        <f>VLOOKUP(A137,'[4]Base Cadastral Entidades (2)'!$A$8:$W$474,16,)</f>
        <v>4</v>
      </c>
      <c r="O137" s="16" t="str">
        <f>VLOOKUP(A137,[1]Dados_EFPC!$A$1:$O$272,15,FALSE)</f>
        <v>WWW.MAISVIDAPREV.ORG.BR</v>
      </c>
    </row>
    <row r="138" spans="1:15" x14ac:dyDescent="0.3">
      <c r="A138" s="15" t="s">
        <v>419</v>
      </c>
      <c r="B138" s="15" t="s">
        <v>418</v>
      </c>
      <c r="C138" s="15" t="s">
        <v>417</v>
      </c>
      <c r="D138" s="14" t="s">
        <v>2</v>
      </c>
      <c r="E138" s="14" t="s">
        <v>6</v>
      </c>
      <c r="F138" s="13">
        <f>VLOOKUP(A138,[3]Planilha1!$A$4:$B$271,2,FALSE)</f>
        <v>971383468.78999996</v>
      </c>
      <c r="G138" s="12">
        <f>VLOOKUP(A138,[2]Planilha3!$I$4:$L$262,2,FALSE)</f>
        <v>2212786.2800000003</v>
      </c>
      <c r="H138" s="12">
        <f>VLOOKUP(A138,[2]Planilha3!$I$4:$L$262,3,FALSE)</f>
        <v>29567802.239999998</v>
      </c>
      <c r="I138" s="12">
        <f>VLOOKUP(A138,[2]Planilha3!$I$4:$L$262,4,FALSE)</f>
        <v>9094949.3499999996</v>
      </c>
      <c r="J138" s="11">
        <f>VLOOKUP(A138,[1]Dados_EFPC!$A$1:$O$272,10,FALSE)</f>
        <v>3235</v>
      </c>
      <c r="K138" s="11">
        <f>VLOOKUP(A138,[1]Dados_EFPC!$A$1:$O$272,11,FALSE)</f>
        <v>768</v>
      </c>
      <c r="L138" s="11">
        <f>VLOOKUP(A138,[1]Dados_EFPC!$A$1:$O$272,12,FALSE)</f>
        <v>58</v>
      </c>
      <c r="M138" s="10">
        <f>VLOOKUP(A138,'[4]Base Cadastral Entidades (2)'!$A$8:$W$474,15,)</f>
        <v>2</v>
      </c>
      <c r="N138" s="10">
        <f>VLOOKUP(A138,'[4]Base Cadastral Entidades (2)'!$A$8:$W$474,16,)</f>
        <v>6</v>
      </c>
      <c r="O138" s="16" t="str">
        <f>VLOOKUP(A138,[1]Dados_EFPC!$A$1:$O$272,15,FALSE)</f>
        <v>WWW.INOVARPREVIDENCIA.COM.BR</v>
      </c>
    </row>
    <row r="139" spans="1:15" x14ac:dyDescent="0.3">
      <c r="A139" s="15" t="s">
        <v>416</v>
      </c>
      <c r="B139" s="15" t="s">
        <v>415</v>
      </c>
      <c r="C139" s="15" t="s">
        <v>414</v>
      </c>
      <c r="D139" s="14" t="s">
        <v>151</v>
      </c>
      <c r="E139" s="14" t="s">
        <v>6</v>
      </c>
      <c r="F139" s="13">
        <f>VLOOKUP(A139,[3]Planilha1!$A$4:$B$271,2,FALSE)</f>
        <v>961006045.04999995</v>
      </c>
      <c r="G139" s="12">
        <f>VLOOKUP(A139,[2]Planilha3!$I$4:$L$262,2,FALSE)</f>
        <v>203223.02</v>
      </c>
      <c r="H139" s="12">
        <f>VLOOKUP(A139,[2]Planilha3!$I$4:$L$262,3,FALSE)</f>
        <v>43102544.029999994</v>
      </c>
      <c r="I139" s="12">
        <f>VLOOKUP(A139,[2]Planilha3!$I$4:$L$262,4,FALSE)</f>
        <v>179891.95</v>
      </c>
      <c r="J139" s="11">
        <f>VLOOKUP(A139,[1]Dados_EFPC!$A$1:$O$272,10,FALSE)</f>
        <v>24</v>
      </c>
      <c r="K139" s="11">
        <f>VLOOKUP(A139,[1]Dados_EFPC!$A$1:$O$272,11,FALSE)</f>
        <v>410</v>
      </c>
      <c r="L139" s="11">
        <f>VLOOKUP(A139,[1]Dados_EFPC!$A$1:$O$272,12,FALSE)</f>
        <v>278</v>
      </c>
      <c r="M139" s="10">
        <f>VLOOKUP(A139,'[4]Base Cadastral Entidades (2)'!$A$8:$W$474,15,)</f>
        <v>2</v>
      </c>
      <c r="N139" s="10">
        <f>VLOOKUP(A139,'[4]Base Cadastral Entidades (2)'!$A$8:$W$474,16,)</f>
        <v>15</v>
      </c>
      <c r="O139" s="16" t="str">
        <f>VLOOKUP(A139,[1]Dados_EFPC!$A$1:$O$272,15,FALSE)</f>
        <v>http://www.fundacaoecos.org.br</v>
      </c>
    </row>
    <row r="140" spans="1:15" x14ac:dyDescent="0.3">
      <c r="A140" s="15" t="s">
        <v>413</v>
      </c>
      <c r="B140" s="15" t="s">
        <v>412</v>
      </c>
      <c r="C140" s="15" t="s">
        <v>411</v>
      </c>
      <c r="D140" s="14" t="s">
        <v>60</v>
      </c>
      <c r="E140" s="14" t="s">
        <v>6</v>
      </c>
      <c r="F140" s="13">
        <f>VLOOKUP(A140,[3]Planilha1!$A$4:$B$271,2,FALSE)</f>
        <v>948463942.88999999</v>
      </c>
      <c r="G140" s="12">
        <f>VLOOKUP(A140,[2]Planilha3!$I$4:$L$262,2,FALSE)</f>
        <v>17260340.549999997</v>
      </c>
      <c r="H140" s="12">
        <f>VLOOKUP(A140,[2]Planilha3!$I$4:$L$262,3,FALSE)</f>
        <v>17976168.02</v>
      </c>
      <c r="I140" s="12">
        <f>VLOOKUP(A140,[2]Planilha3!$I$4:$L$262,4,FALSE)</f>
        <v>3479695.79</v>
      </c>
      <c r="J140" s="11">
        <f>VLOOKUP(A140,[1]Dados_EFPC!$A$1:$O$272,10,FALSE)</f>
        <v>910</v>
      </c>
      <c r="K140" s="11">
        <f>VLOOKUP(A140,[1]Dados_EFPC!$A$1:$O$272,11,FALSE)</f>
        <v>220</v>
      </c>
      <c r="L140" s="11">
        <f>VLOOKUP(A140,[1]Dados_EFPC!$A$1:$O$272,12,FALSE)</f>
        <v>35</v>
      </c>
      <c r="M140" s="10">
        <f>VLOOKUP(A140,'[4]Base Cadastral Entidades (2)'!$A$8:$W$474,15,)</f>
        <v>3</v>
      </c>
      <c r="N140" s="10">
        <f>VLOOKUP(A140,'[4]Base Cadastral Entidades (2)'!$A$8:$W$474,16,)</f>
        <v>4</v>
      </c>
      <c r="O140" s="16" t="str">
        <f>VLOOKUP(A140,[1]Dados_EFPC!$A$1:$O$272,15,FALSE)</f>
        <v>http://www.previcoke.net</v>
      </c>
    </row>
    <row r="141" spans="1:15" x14ac:dyDescent="0.3">
      <c r="A141" s="15" t="s">
        <v>410</v>
      </c>
      <c r="B141" s="15" t="s">
        <v>409</v>
      </c>
      <c r="C141" s="15" t="s">
        <v>408</v>
      </c>
      <c r="D141" s="14" t="s">
        <v>60</v>
      </c>
      <c r="E141" s="14" t="s">
        <v>6</v>
      </c>
      <c r="F141" s="13">
        <f>VLOOKUP(A141,[3]Planilha1!$A$4:$B$271,2,FALSE)</f>
        <v>913882244.54999995</v>
      </c>
      <c r="G141" s="12">
        <f>VLOOKUP(A141,[2]Planilha3!$I$4:$L$262,2,FALSE)</f>
        <v>19908813.640000001</v>
      </c>
      <c r="H141" s="12">
        <f>VLOOKUP(A141,[2]Planilha3!$I$4:$L$262,3,FALSE)</f>
        <v>8773839.4199999999</v>
      </c>
      <c r="I141" s="12">
        <f>VLOOKUP(A141,[2]Planilha3!$I$4:$L$262,4,FALSE)</f>
        <v>2146618.12</v>
      </c>
      <c r="J141" s="11">
        <f>VLOOKUP(A141,[1]Dados_EFPC!$A$1:$O$272,10,FALSE)</f>
        <v>2523</v>
      </c>
      <c r="K141" s="11">
        <f>VLOOKUP(A141,[1]Dados_EFPC!$A$1:$O$272,11,FALSE)</f>
        <v>168</v>
      </c>
      <c r="L141" s="11">
        <f>VLOOKUP(A141,[1]Dados_EFPC!$A$1:$O$272,12,FALSE)</f>
        <v>20</v>
      </c>
      <c r="M141" s="10">
        <f>VLOOKUP(A141,'[4]Base Cadastral Entidades (2)'!$A$8:$W$474,15,)</f>
        <v>1</v>
      </c>
      <c r="N141" s="10">
        <f>VLOOKUP(A141,'[4]Base Cadastral Entidades (2)'!$A$8:$W$474,16,)</f>
        <v>1</v>
      </c>
      <c r="O141" s="16" t="str">
        <f>VLOOKUP(A141,[1]Dados_EFPC!$A$1:$O$272,15,FALSE)</f>
        <v>https://www.portalprev.com.br/FGVPrevi/FGVPrevi</v>
      </c>
    </row>
    <row r="142" spans="1:15" ht="15" customHeight="1" x14ac:dyDescent="0.3">
      <c r="A142" s="15" t="s">
        <v>407</v>
      </c>
      <c r="B142" s="15" t="s">
        <v>406</v>
      </c>
      <c r="C142" s="15" t="s">
        <v>405</v>
      </c>
      <c r="D142" s="14" t="s">
        <v>2</v>
      </c>
      <c r="E142" s="14" t="s">
        <v>6</v>
      </c>
      <c r="F142" s="13">
        <f>VLOOKUP(A142,[3]Planilha1!$A$4:$B$271,2,FALSE)</f>
        <v>837810074.89999998</v>
      </c>
      <c r="G142" s="12">
        <f>VLOOKUP(A142,[2]Planilha3!$I$4:$L$262,2,FALSE)</f>
        <v>10845672.120000001</v>
      </c>
      <c r="H142" s="12">
        <f>VLOOKUP(A142,[2]Planilha3!$I$4:$L$262,3,FALSE)</f>
        <v>18481016.82</v>
      </c>
      <c r="I142" s="12">
        <f>VLOOKUP(A142,[2]Planilha3!$I$4:$L$262,4,FALSE)</f>
        <v>620208.48</v>
      </c>
      <c r="J142" s="11">
        <f>VLOOKUP(A142,[1]Dados_EFPC!$A$1:$O$272,10,FALSE)</f>
        <v>2327</v>
      </c>
      <c r="K142" s="11">
        <f>VLOOKUP(A142,[1]Dados_EFPC!$A$1:$O$272,11,FALSE)</f>
        <v>523</v>
      </c>
      <c r="L142" s="11">
        <f>VLOOKUP(A142,[1]Dados_EFPC!$A$1:$O$272,12,FALSE)</f>
        <v>15</v>
      </c>
      <c r="M142" s="10">
        <f>VLOOKUP(A142,'[4]Base Cadastral Entidades (2)'!$A$8:$W$474,15,)</f>
        <v>1</v>
      </c>
      <c r="N142" s="10">
        <f>VLOOKUP(A142,'[4]Base Cadastral Entidades (2)'!$A$8:$W$474,16,)</f>
        <v>16</v>
      </c>
      <c r="O142" s="16" t="str">
        <f>VLOOKUP(A142,[1]Dados_EFPC!$A$1:$O$272,15,FALSE)</f>
        <v>http://www.previplan.com.br</v>
      </c>
    </row>
    <row r="143" spans="1:15" x14ac:dyDescent="0.3">
      <c r="A143" s="15" t="s">
        <v>404</v>
      </c>
      <c r="B143" s="15" t="s">
        <v>403</v>
      </c>
      <c r="C143" s="15" t="s">
        <v>402</v>
      </c>
      <c r="D143" s="14" t="s">
        <v>60</v>
      </c>
      <c r="E143" s="14" t="s">
        <v>6</v>
      </c>
      <c r="F143" s="13">
        <f>VLOOKUP(A143,[3]Planilha1!$A$4:$B$271,2,FALSE)</f>
        <v>812927544.04999995</v>
      </c>
      <c r="G143" s="12">
        <f>VLOOKUP(A143,[2]Planilha3!$I$4:$L$262,2,FALSE)</f>
        <v>0</v>
      </c>
      <c r="H143" s="12">
        <f>VLOOKUP(A143,[2]Planilha3!$I$4:$L$262,3,FALSE)</f>
        <v>463.11</v>
      </c>
      <c r="I143" s="12">
        <f>VLOOKUP(A143,[2]Planilha3!$I$4:$L$262,4,FALSE)</f>
        <v>0</v>
      </c>
      <c r="J143" s="11" t="str">
        <f>VLOOKUP(A143,[1]Dados_EFPC!$A$1:$O$272,10,FALSE)</f>
        <v>-</v>
      </c>
      <c r="K143" s="11" t="str">
        <f>VLOOKUP(A143,[1]Dados_EFPC!$A$1:$O$272,11,FALSE)</f>
        <v>-</v>
      </c>
      <c r="L143" s="11" t="str">
        <f>VLOOKUP(A143,[1]Dados_EFPC!$A$1:$O$272,12,FALSE)</f>
        <v>-</v>
      </c>
      <c r="M143" s="10">
        <f>VLOOKUP(A143,'[4]Base Cadastral Entidades (2)'!$A$8:$W$474,15,)</f>
        <v>16</v>
      </c>
      <c r="N143" s="10">
        <f>VLOOKUP(A143,'[4]Base Cadastral Entidades (2)'!$A$8:$W$474,16,)</f>
        <v>13</v>
      </c>
      <c r="O143" s="16" t="str">
        <f>VLOOKUP(A143,[1]Dados_EFPC!$A$1:$O$272,15,FALSE)</f>
        <v>https://www.aerus.com.br/</v>
      </c>
    </row>
    <row r="144" spans="1:15" x14ac:dyDescent="0.3">
      <c r="A144" s="15" t="s">
        <v>401</v>
      </c>
      <c r="B144" s="15" t="s">
        <v>400</v>
      </c>
      <c r="C144" s="15" t="s">
        <v>399</v>
      </c>
      <c r="D144" s="14" t="s">
        <v>2</v>
      </c>
      <c r="E144" s="14" t="s">
        <v>6</v>
      </c>
      <c r="F144" s="13">
        <f>VLOOKUP(A144,[3]Planilha1!$A$4:$B$271,2,FALSE)</f>
        <v>800013538.42999995</v>
      </c>
      <c r="G144" s="12">
        <f>VLOOKUP(A144,[2]Planilha3!$I$4:$L$262,2,FALSE)</f>
        <v>22861046.600000001</v>
      </c>
      <c r="H144" s="12">
        <f>VLOOKUP(A144,[2]Planilha3!$I$4:$L$262,3,FALSE)</f>
        <v>18705732.649999999</v>
      </c>
      <c r="I144" s="12">
        <f>VLOOKUP(A144,[2]Planilha3!$I$4:$L$262,4,FALSE)</f>
        <v>13015288.57</v>
      </c>
      <c r="J144" s="11">
        <f>VLOOKUP(A144,[1]Dados_EFPC!$A$1:$O$272,10,FALSE)</f>
        <v>3809</v>
      </c>
      <c r="K144" s="11">
        <f>VLOOKUP(A144,[1]Dados_EFPC!$A$1:$O$272,11,FALSE)</f>
        <v>162</v>
      </c>
      <c r="L144" s="11">
        <f>VLOOKUP(A144,[1]Dados_EFPC!$A$1:$O$272,12,FALSE)</f>
        <v>14</v>
      </c>
      <c r="M144" s="10">
        <f>VLOOKUP(A144,'[4]Base Cadastral Entidades (2)'!$A$8:$W$474,15,)</f>
        <v>1</v>
      </c>
      <c r="N144" s="10">
        <f>VLOOKUP(A144,'[4]Base Cadastral Entidades (2)'!$A$8:$W$474,16,)</f>
        <v>4</v>
      </c>
      <c r="O144" s="16" t="str">
        <f>VLOOKUP(A144,[1]Dados_EFPC!$A$1:$O$272,15,FALSE)</f>
        <v>https://www.portalprev.com.br/</v>
      </c>
    </row>
    <row r="145" spans="1:15" x14ac:dyDescent="0.3">
      <c r="A145" s="15" t="s">
        <v>398</v>
      </c>
      <c r="B145" s="15" t="s">
        <v>397</v>
      </c>
      <c r="C145" s="15" t="s">
        <v>396</v>
      </c>
      <c r="D145" s="14" t="s">
        <v>60</v>
      </c>
      <c r="E145" s="14" t="s">
        <v>6</v>
      </c>
      <c r="F145" s="13">
        <f>VLOOKUP(A145,[3]Planilha1!$A$4:$B$271,2,FALSE)</f>
        <v>797667144.57000005</v>
      </c>
      <c r="G145" s="12">
        <f>VLOOKUP(A145,[2]Planilha3!$I$4:$L$262,2,FALSE)</f>
        <v>11511269.43</v>
      </c>
      <c r="H145" s="12">
        <f>VLOOKUP(A145,[2]Planilha3!$I$4:$L$262,3,FALSE)</f>
        <v>20387757.079999998</v>
      </c>
      <c r="I145" s="12">
        <f>VLOOKUP(A145,[2]Planilha3!$I$4:$L$262,4,FALSE)</f>
        <v>959598.71</v>
      </c>
      <c r="J145" s="11">
        <f>VLOOKUP(A145,[1]Dados_EFPC!$A$1:$O$272,10,FALSE)</f>
        <v>5536</v>
      </c>
      <c r="K145" s="11">
        <f>VLOOKUP(A145,[1]Dados_EFPC!$A$1:$O$272,11,FALSE)</f>
        <v>354</v>
      </c>
      <c r="L145" s="11">
        <f>VLOOKUP(A145,[1]Dados_EFPC!$A$1:$O$272,12,FALSE)</f>
        <v>39</v>
      </c>
      <c r="M145" s="10">
        <f>VLOOKUP(A145,'[4]Base Cadastral Entidades (2)'!$A$8:$W$474,15,)</f>
        <v>2</v>
      </c>
      <c r="N145" s="10">
        <f>VLOOKUP(A145,'[4]Base Cadastral Entidades (2)'!$A$8:$W$474,16,)</f>
        <v>3</v>
      </c>
      <c r="O145" s="16" t="str">
        <f>VLOOKUP(A145,[1]Dados_EFPC!$A$1:$O$272,15,FALSE)</f>
        <v>https://www.portalprev.com.br/previm/previm</v>
      </c>
    </row>
    <row r="146" spans="1:15" x14ac:dyDescent="0.3">
      <c r="A146" s="15" t="s">
        <v>395</v>
      </c>
      <c r="B146" s="15" t="s">
        <v>394</v>
      </c>
      <c r="C146" s="15" t="s">
        <v>393</v>
      </c>
      <c r="D146" s="14" t="s">
        <v>7</v>
      </c>
      <c r="E146" s="14" t="s">
        <v>1</v>
      </c>
      <c r="F146" s="13">
        <f>VLOOKUP(A146,[3]Planilha1!$A$4:$B$271,2,FALSE)</f>
        <v>797179379.37</v>
      </c>
      <c r="G146" s="12">
        <f>VLOOKUP(A146,[2]Planilha3!$I$4:$L$262,2,FALSE)</f>
        <v>0</v>
      </c>
      <c r="H146" s="12">
        <f>VLOOKUP(A146,[2]Planilha3!$I$4:$L$262,3,FALSE)</f>
        <v>3453141.99</v>
      </c>
      <c r="I146" s="12">
        <f>VLOOKUP(A146,[2]Planilha3!$I$4:$L$262,4,FALSE)</f>
        <v>16877455.239999998</v>
      </c>
      <c r="J146" s="11">
        <f>VLOOKUP(A146,[1]Dados_EFPC!$A$1:$O$272,10,FALSE)</f>
        <v>18742</v>
      </c>
      <c r="K146" s="11">
        <f>VLOOKUP(A146,[1]Dados_EFPC!$A$1:$O$272,11,FALSE)</f>
        <v>123</v>
      </c>
      <c r="L146" s="11">
        <f>VLOOKUP(A146,[1]Dados_EFPC!$A$1:$O$272,12,FALSE)</f>
        <v>124</v>
      </c>
      <c r="M146" s="10">
        <f>VLOOKUP(A146,'[4]Base Cadastral Entidades (2)'!$A$8:$W$474,15,)</f>
        <v>1</v>
      </c>
      <c r="N146" s="10">
        <f>VLOOKUP(A146,'[4]Base Cadastral Entidades (2)'!$A$8:$W$474,16,)</f>
        <v>2</v>
      </c>
      <c r="O146" s="16" t="str">
        <f>VLOOKUP(A146,[1]Dados_EFPC!$A$1:$O$272,15,FALSE)</f>
        <v>http://www.oabprev-pr.org.br</v>
      </c>
    </row>
    <row r="147" spans="1:15" x14ac:dyDescent="0.3">
      <c r="A147" s="15" t="s">
        <v>392</v>
      </c>
      <c r="B147" s="15" t="s">
        <v>391</v>
      </c>
      <c r="C147" s="15" t="s">
        <v>390</v>
      </c>
      <c r="D147" s="14" t="s">
        <v>2</v>
      </c>
      <c r="E147" s="14" t="s">
        <v>6</v>
      </c>
      <c r="F147" s="13">
        <f>VLOOKUP(A147,[3]Planilha1!$A$4:$B$271,2,FALSE)</f>
        <v>787070545.00999999</v>
      </c>
      <c r="G147" s="12">
        <f>VLOOKUP(A147,[2]Planilha3!$I$4:$L$262,2,FALSE)</f>
        <v>17482782.010000002</v>
      </c>
      <c r="H147" s="12">
        <f>VLOOKUP(A147,[2]Planilha3!$I$4:$L$262,3,FALSE)</f>
        <v>9520406.1499999985</v>
      </c>
      <c r="I147" s="12">
        <f>VLOOKUP(A147,[2]Planilha3!$I$4:$L$262,4,FALSE)</f>
        <v>7681617.7699999996</v>
      </c>
      <c r="J147" s="11">
        <f>VLOOKUP(A147,[1]Dados_EFPC!$A$1:$O$272,10,FALSE)</f>
        <v>1424</v>
      </c>
      <c r="K147" s="11">
        <f>VLOOKUP(A147,[1]Dados_EFPC!$A$1:$O$272,11,FALSE)</f>
        <v>290</v>
      </c>
      <c r="L147" s="11">
        <f>VLOOKUP(A147,[1]Dados_EFPC!$A$1:$O$272,12,FALSE)</f>
        <v>4</v>
      </c>
      <c r="M147" s="10">
        <f>VLOOKUP(A147,'[4]Base Cadastral Entidades (2)'!$A$8:$W$474,15,)</f>
        <v>1</v>
      </c>
      <c r="N147" s="10">
        <f>VLOOKUP(A147,'[4]Base Cadastral Entidades (2)'!$A$8:$W$474,16,)</f>
        <v>7</v>
      </c>
      <c r="O147" s="16" t="str">
        <f>VLOOKUP(A147,[1]Dados_EFPC!$A$1:$O$272,15,FALSE)</f>
        <v>http://www.msdprev.com.br</v>
      </c>
    </row>
    <row r="148" spans="1:15" x14ac:dyDescent="0.3">
      <c r="A148" s="15" t="s">
        <v>389</v>
      </c>
      <c r="B148" s="15" t="s">
        <v>388</v>
      </c>
      <c r="C148" s="15" t="s">
        <v>387</v>
      </c>
      <c r="D148" s="14" t="s">
        <v>2</v>
      </c>
      <c r="E148" s="14" t="s">
        <v>6</v>
      </c>
      <c r="F148" s="13">
        <f>VLOOKUP(A148,[3]Planilha1!$A$4:$B$271,2,FALSE)</f>
        <v>765779671.55999994</v>
      </c>
      <c r="G148" s="12">
        <f>VLOOKUP(A148,[2]Planilha3!$I$4:$L$262,2,FALSE)</f>
        <v>33012349.060000002</v>
      </c>
      <c r="H148" s="12">
        <f>VLOOKUP(A148,[2]Planilha3!$I$4:$L$262,3,FALSE)</f>
        <v>20443411.289999999</v>
      </c>
      <c r="I148" s="12">
        <f>VLOOKUP(A148,[2]Planilha3!$I$4:$L$262,4,FALSE)</f>
        <v>4572200.6900000004</v>
      </c>
      <c r="J148" s="11">
        <f>VLOOKUP(A148,[1]Dados_EFPC!$A$1:$O$272,10,FALSE)</f>
        <v>7488</v>
      </c>
      <c r="K148" s="11">
        <f>VLOOKUP(A148,[1]Dados_EFPC!$A$1:$O$272,11,FALSE)</f>
        <v>88</v>
      </c>
      <c r="L148" s="11">
        <f>VLOOKUP(A148,[1]Dados_EFPC!$A$1:$O$272,12,FALSE)</f>
        <v>6</v>
      </c>
      <c r="M148" s="10">
        <f>VLOOKUP(A148,'[4]Base Cadastral Entidades (2)'!$A$8:$W$474,15,)</f>
        <v>1</v>
      </c>
      <c r="N148" s="10">
        <f>VLOOKUP(A148,'[4]Base Cadastral Entidades (2)'!$A$8:$W$474,16,)</f>
        <v>16</v>
      </c>
      <c r="O148" s="16" t="str">
        <f>VLOOKUP(A148,[1]Dados_EFPC!$A$1:$O$272,15,FALSE)</f>
        <v>http://www.kpmg.com.br/kpmgprevlogin.asp</v>
      </c>
    </row>
    <row r="149" spans="1:15" x14ac:dyDescent="0.3">
      <c r="A149" s="15" t="s">
        <v>386</v>
      </c>
      <c r="B149" s="15" t="s">
        <v>385</v>
      </c>
      <c r="C149" s="15" t="s">
        <v>384</v>
      </c>
      <c r="D149" s="14" t="s">
        <v>26</v>
      </c>
      <c r="E149" s="14" t="s">
        <v>6</v>
      </c>
      <c r="F149" s="13">
        <f>VLOOKUP(A149,[3]Planilha1!$A$4:$B$271,2,FALSE)</f>
        <v>737584935.16999996</v>
      </c>
      <c r="G149" s="12">
        <f>VLOOKUP(A149,[2]Planilha3!$I$4:$L$262,2,FALSE)</f>
        <v>13065320.370000001</v>
      </c>
      <c r="H149" s="12">
        <f>VLOOKUP(A149,[2]Planilha3!$I$4:$L$262,3,FALSE)</f>
        <v>23833722.260000002</v>
      </c>
      <c r="I149" s="12">
        <f>VLOOKUP(A149,[2]Planilha3!$I$4:$L$262,4,FALSE)</f>
        <v>3385971.42</v>
      </c>
      <c r="J149" s="11">
        <f>VLOOKUP(A149,[1]Dados_EFPC!$A$1:$O$272,10,FALSE)</f>
        <v>1398</v>
      </c>
      <c r="K149" s="11">
        <f>VLOOKUP(A149,[1]Dados_EFPC!$A$1:$O$272,11,FALSE)</f>
        <v>772</v>
      </c>
      <c r="L149" s="11">
        <f>VLOOKUP(A149,[1]Dados_EFPC!$A$1:$O$272,12,FALSE)</f>
        <v>149</v>
      </c>
      <c r="M149" s="10">
        <f>VLOOKUP(A149,'[4]Base Cadastral Entidades (2)'!$A$8:$W$474,15,)</f>
        <v>4</v>
      </c>
      <c r="N149" s="10">
        <f>VLOOKUP(A149,'[4]Base Cadastral Entidades (2)'!$A$8:$W$474,16,)</f>
        <v>2</v>
      </c>
      <c r="O149" s="16" t="str">
        <f>VLOOKUP(A149,[1]Dados_EFPC!$A$1:$O$272,15,FALSE)</f>
        <v>http://www.fapers.org.br</v>
      </c>
    </row>
    <row r="150" spans="1:15" x14ac:dyDescent="0.3">
      <c r="A150" s="15" t="s">
        <v>383</v>
      </c>
      <c r="B150" s="15" t="s">
        <v>382</v>
      </c>
      <c r="C150" s="15" t="s">
        <v>381</v>
      </c>
      <c r="D150" s="14" t="s">
        <v>60</v>
      </c>
      <c r="E150" s="14" t="s">
        <v>67</v>
      </c>
      <c r="F150" s="13">
        <f>VLOOKUP(A150,[3]Planilha1!$A$4:$B$271,2,FALSE)</f>
        <v>715581587.78999996</v>
      </c>
      <c r="G150" s="12">
        <f>VLOOKUP(A150,[2]Planilha3!$I$4:$L$262,2,FALSE)</f>
        <v>4140732.26</v>
      </c>
      <c r="H150" s="12">
        <f>VLOOKUP(A150,[2]Planilha3!$I$4:$L$262,3,FALSE)</f>
        <v>12484806.15</v>
      </c>
      <c r="I150" s="12">
        <f>VLOOKUP(A150,[2]Planilha3!$I$4:$L$262,4,FALSE)</f>
        <v>4180829.93</v>
      </c>
      <c r="J150" s="11">
        <f>VLOOKUP(A150,[1]Dados_EFPC!$A$1:$O$272,10,FALSE)</f>
        <v>24737</v>
      </c>
      <c r="K150" s="11">
        <f>VLOOKUP(A150,[1]Dados_EFPC!$A$1:$O$272,11,FALSE)</f>
        <v>398</v>
      </c>
      <c r="L150" s="11">
        <f>VLOOKUP(A150,[1]Dados_EFPC!$A$1:$O$272,12,FALSE)</f>
        <v>217</v>
      </c>
      <c r="M150" s="10">
        <f>VLOOKUP(A150,'[4]Base Cadastral Entidades (2)'!$A$8:$W$474,15,)</f>
        <v>6</v>
      </c>
      <c r="N150" s="10">
        <f>VLOOKUP(A150,'[4]Base Cadastral Entidades (2)'!$A$8:$W$474,16,)</f>
        <v>19</v>
      </c>
      <c r="O150" s="16" t="str">
        <f>VLOOKUP(A150,[1]Dados_EFPC!$A$1:$O$272,15,FALSE)</f>
        <v>http://www.capesesp.com.br</v>
      </c>
    </row>
    <row r="151" spans="1:15" ht="13.5" customHeight="1" x14ac:dyDescent="0.3">
      <c r="A151" s="15" t="s">
        <v>380</v>
      </c>
      <c r="B151" s="15" t="s">
        <v>379</v>
      </c>
      <c r="C151" s="15" t="s">
        <v>378</v>
      </c>
      <c r="D151" s="14" t="s">
        <v>2</v>
      </c>
      <c r="E151" s="14" t="s">
        <v>6</v>
      </c>
      <c r="F151" s="13">
        <f>VLOOKUP(A151,[3]Planilha1!$A$4:$B$271,2,FALSE)</f>
        <v>704418946.12</v>
      </c>
      <c r="G151" s="12">
        <f>VLOOKUP(A151,[2]Planilha3!$I$4:$L$262,2,FALSE)</f>
        <v>11743943.67</v>
      </c>
      <c r="H151" s="12">
        <f>VLOOKUP(A151,[2]Planilha3!$I$4:$L$262,3,FALSE)</f>
        <v>11800400.889999999</v>
      </c>
      <c r="I151" s="12">
        <f>VLOOKUP(A151,[2]Planilha3!$I$4:$L$262,4,FALSE)</f>
        <v>2559369.17</v>
      </c>
      <c r="J151" s="11">
        <f>VLOOKUP(A151,[1]Dados_EFPC!$A$1:$O$272,10,FALSE)</f>
        <v>2005</v>
      </c>
      <c r="K151" s="11">
        <f>VLOOKUP(A151,[1]Dados_EFPC!$A$1:$O$272,11,FALSE)</f>
        <v>271</v>
      </c>
      <c r="L151" s="11">
        <f>VLOOKUP(A151,[1]Dados_EFPC!$A$1:$O$272,12,FALSE)</f>
        <v>20</v>
      </c>
      <c r="M151" s="10">
        <f>VLOOKUP(A151,'[4]Base Cadastral Entidades (2)'!$A$8:$W$474,15,)</f>
        <v>1</v>
      </c>
      <c r="N151" s="10">
        <f>VLOOKUP(A151,'[4]Base Cadastral Entidades (2)'!$A$8:$W$474,16,)</f>
        <v>3</v>
      </c>
      <c r="O151" s="16" t="str">
        <f>VLOOKUP(A151,[1]Dados_EFPC!$A$1:$O$272,15,FALSE)</f>
        <v>http://www.pfizerprev.com.br</v>
      </c>
    </row>
    <row r="152" spans="1:15" x14ac:dyDescent="0.3">
      <c r="A152" s="15" t="s">
        <v>377</v>
      </c>
      <c r="B152" s="15" t="s">
        <v>376</v>
      </c>
      <c r="C152" s="15" t="s">
        <v>375</v>
      </c>
      <c r="D152" s="14" t="s">
        <v>2</v>
      </c>
      <c r="E152" s="14" t="s">
        <v>6</v>
      </c>
      <c r="F152" s="13">
        <f>VLOOKUP(A152,[3]Planilha1!$A$4:$B$271,2,FALSE)</f>
        <v>689880967.05999994</v>
      </c>
      <c r="G152" s="12">
        <f>VLOOKUP(A152,[2]Planilha3!$I$4:$L$262,2,FALSE)</f>
        <v>14581774</v>
      </c>
      <c r="H152" s="12">
        <f>VLOOKUP(A152,[2]Planilha3!$I$4:$L$262,3,FALSE)</f>
        <v>14501631.859999999</v>
      </c>
      <c r="I152" s="12">
        <f>VLOOKUP(A152,[2]Planilha3!$I$4:$L$262,4,FALSE)</f>
        <v>843883.13</v>
      </c>
      <c r="J152" s="11">
        <f>VLOOKUP(A152,[1]Dados_EFPC!$A$1:$O$272,10,FALSE)</f>
        <v>10164</v>
      </c>
      <c r="K152" s="11">
        <f>VLOOKUP(A152,[1]Dados_EFPC!$A$1:$O$272,11,FALSE)</f>
        <v>386</v>
      </c>
      <c r="L152" s="11">
        <f>VLOOKUP(A152,[1]Dados_EFPC!$A$1:$O$272,12,FALSE)</f>
        <v>7</v>
      </c>
      <c r="M152" s="10">
        <f>VLOOKUP(A152,'[4]Base Cadastral Entidades (2)'!$A$8:$W$474,15,)</f>
        <v>1</v>
      </c>
      <c r="N152" s="10">
        <f>VLOOKUP(A152,'[4]Base Cadastral Entidades (2)'!$A$8:$W$474,16,)</f>
        <v>7</v>
      </c>
      <c r="O152" s="16" t="str">
        <f>VLOOKUP(A152,[1]Dados_EFPC!$A$1:$O$272,15,FALSE)</f>
        <v>http://www.bungeprev.com.br</v>
      </c>
    </row>
    <row r="153" spans="1:15" x14ac:dyDescent="0.3">
      <c r="A153" s="15" t="s">
        <v>374</v>
      </c>
      <c r="B153" s="15" t="s">
        <v>373</v>
      </c>
      <c r="C153" s="15" t="s">
        <v>372</v>
      </c>
      <c r="D153" s="14" t="s">
        <v>26</v>
      </c>
      <c r="E153" s="14" t="s">
        <v>6</v>
      </c>
      <c r="F153" s="13">
        <f>VLOOKUP(A153,[3]Planilha1!$A$4:$B$271,2,FALSE)</f>
        <v>675758248.98000002</v>
      </c>
      <c r="G153" s="12">
        <f>VLOOKUP(A153,[2]Planilha3!$I$4:$L$262,2,FALSE)</f>
        <v>11439219.190000001</v>
      </c>
      <c r="H153" s="12">
        <f>VLOOKUP(A153,[2]Planilha3!$I$4:$L$262,3,FALSE)</f>
        <v>19272968.969999999</v>
      </c>
      <c r="I153" s="12">
        <f>VLOOKUP(A153,[2]Planilha3!$I$4:$L$262,4,FALSE)</f>
        <v>3315849.88</v>
      </c>
      <c r="J153" s="11">
        <f>VLOOKUP(A153,[1]Dados_EFPC!$A$1:$O$272,10,FALSE)</f>
        <v>2083</v>
      </c>
      <c r="K153" s="11">
        <f>VLOOKUP(A153,[1]Dados_EFPC!$A$1:$O$272,11,FALSE)</f>
        <v>472</v>
      </c>
      <c r="L153" s="11">
        <f>VLOOKUP(A153,[1]Dados_EFPC!$A$1:$O$272,12,FALSE)</f>
        <v>124</v>
      </c>
      <c r="M153" s="10">
        <f>VLOOKUP(A153,'[4]Base Cadastral Entidades (2)'!$A$8:$W$474,15,)</f>
        <v>6</v>
      </c>
      <c r="N153" s="10">
        <f>VLOOKUP(A153,'[4]Base Cadastral Entidades (2)'!$A$8:$W$474,16,)</f>
        <v>7</v>
      </c>
      <c r="O153" s="16" t="str">
        <f>VLOOKUP(A153,[1]Dados_EFPC!$A$1:$O$272,15,FALSE)</f>
        <v>http://www.indusprevi.com.br</v>
      </c>
    </row>
    <row r="154" spans="1:15" x14ac:dyDescent="0.3">
      <c r="A154" s="15" t="s">
        <v>371</v>
      </c>
      <c r="B154" s="15" t="s">
        <v>370</v>
      </c>
      <c r="C154" s="15" t="s">
        <v>369</v>
      </c>
      <c r="D154" s="14" t="s">
        <v>11</v>
      </c>
      <c r="E154" s="14" t="s">
        <v>6</v>
      </c>
      <c r="F154" s="13">
        <f>VLOOKUP(A154,[3]Planilha1!$A$4:$B$271,2,FALSE)</f>
        <v>670063117.79999995</v>
      </c>
      <c r="G154" s="12">
        <f>VLOOKUP(A154,[2]Planilha3!$I$4:$L$262,2,FALSE)</f>
        <v>18158948.41</v>
      </c>
      <c r="H154" s="12">
        <f>VLOOKUP(A154,[2]Planilha3!$I$4:$L$262,3,FALSE)</f>
        <v>14103425.15</v>
      </c>
      <c r="I154" s="12">
        <f>VLOOKUP(A154,[2]Planilha3!$I$4:$L$262,4,FALSE)</f>
        <v>5656722.9100000001</v>
      </c>
      <c r="J154" s="11">
        <f>VLOOKUP(A154,[1]Dados_EFPC!$A$1:$O$272,10,FALSE)</f>
        <v>1227</v>
      </c>
      <c r="K154" s="11">
        <f>VLOOKUP(A154,[1]Dados_EFPC!$A$1:$O$272,11,FALSE)</f>
        <v>146</v>
      </c>
      <c r="L154" s="11">
        <f>VLOOKUP(A154,[1]Dados_EFPC!$A$1:$O$272,12,FALSE)</f>
        <v>29</v>
      </c>
      <c r="M154" s="10">
        <f>VLOOKUP(A154,'[4]Base Cadastral Entidades (2)'!$A$8:$W$474,15,)</f>
        <v>1</v>
      </c>
      <c r="N154" s="10">
        <f>VLOOKUP(A154,'[4]Base Cadastral Entidades (2)'!$A$8:$W$474,16,)</f>
        <v>2</v>
      </c>
      <c r="O154" s="16" t="str">
        <f>VLOOKUP(A154,[1]Dados_EFPC!$A$1:$O$272,15,FALSE)</f>
        <v>http://www.pouprev.com.br</v>
      </c>
    </row>
    <row r="155" spans="1:15" x14ac:dyDescent="0.3">
      <c r="A155" s="15" t="s">
        <v>368</v>
      </c>
      <c r="B155" s="15" t="s">
        <v>367</v>
      </c>
      <c r="C155" s="15" t="s">
        <v>366</v>
      </c>
      <c r="D155" s="14" t="s">
        <v>53</v>
      </c>
      <c r="E155" s="14" t="s">
        <v>67</v>
      </c>
      <c r="F155" s="13">
        <f>VLOOKUP(A155,[3]Planilha1!$A$4:$B$271,2,FALSE)</f>
        <v>663720593.46000004</v>
      </c>
      <c r="G155" s="12">
        <f>VLOOKUP(A155,[2]Planilha3!$I$4:$L$262,2,FALSE)</f>
        <v>559499.71</v>
      </c>
      <c r="H155" s="12">
        <f>VLOOKUP(A155,[2]Planilha3!$I$4:$L$262,3,FALSE)</f>
        <v>13525368.4</v>
      </c>
      <c r="I155" s="12">
        <f>VLOOKUP(A155,[2]Planilha3!$I$4:$L$262,4,FALSE)</f>
        <v>0</v>
      </c>
      <c r="J155" s="11">
        <f>VLOOKUP(A155,[1]Dados_EFPC!$A$1:$O$272,10,FALSE)</f>
        <v>4558</v>
      </c>
      <c r="K155" s="11">
        <f>VLOOKUP(A155,[1]Dados_EFPC!$A$1:$O$272,11,FALSE)</f>
        <v>7</v>
      </c>
      <c r="L155" s="11">
        <f>VLOOKUP(A155,[1]Dados_EFPC!$A$1:$O$272,12,FALSE)</f>
        <v>3905</v>
      </c>
      <c r="M155" s="10">
        <f>VLOOKUP(A155,'[4]Base Cadastral Entidades (2)'!$A$8:$W$474,15,)</f>
        <v>1</v>
      </c>
      <c r="N155" s="10">
        <f>VLOOKUP(A155,'[4]Base Cadastral Entidades (2)'!$A$8:$W$474,16,)</f>
        <v>1</v>
      </c>
      <c r="O155" s="16" t="str">
        <f>VLOOKUP(A155,[1]Dados_EFPC!$A$1:$O$272,15,FALSE)</f>
        <v>http://www.derminas.org.br</v>
      </c>
    </row>
    <row r="156" spans="1:15" x14ac:dyDescent="0.3">
      <c r="A156" s="15" t="s">
        <v>365</v>
      </c>
      <c r="B156" s="15" t="s">
        <v>364</v>
      </c>
      <c r="C156" s="15" t="s">
        <v>363</v>
      </c>
      <c r="D156" s="14" t="s">
        <v>2</v>
      </c>
      <c r="E156" s="14" t="s">
        <v>6</v>
      </c>
      <c r="F156" s="13">
        <f>VLOOKUP(A156,[3]Planilha1!$A$4:$B$271,2,FALSE)</f>
        <v>655881414.45000005</v>
      </c>
      <c r="G156" s="12">
        <f>VLOOKUP(A156,[2]Planilha3!$I$4:$L$262,2,FALSE)</f>
        <v>2463662.7000000002</v>
      </c>
      <c r="H156" s="12">
        <f>VLOOKUP(A156,[2]Planilha3!$I$4:$L$262,3,FALSE)</f>
        <v>29451447.010000002</v>
      </c>
      <c r="I156" s="12">
        <f>VLOOKUP(A156,[2]Planilha3!$I$4:$L$262,4,FALSE)</f>
        <v>77510.350000000006</v>
      </c>
      <c r="J156" s="11">
        <f>VLOOKUP(A156,[1]Dados_EFPC!$A$1:$O$272,10,FALSE)</f>
        <v>754</v>
      </c>
      <c r="K156" s="11">
        <f>VLOOKUP(A156,[1]Dados_EFPC!$A$1:$O$272,11,FALSE)</f>
        <v>337</v>
      </c>
      <c r="L156" s="11">
        <f>VLOOKUP(A156,[1]Dados_EFPC!$A$1:$O$272,12,FALSE)</f>
        <v>74</v>
      </c>
      <c r="M156" s="10">
        <f>VLOOKUP(A156,'[4]Base Cadastral Entidades (2)'!$A$8:$W$474,15,)</f>
        <v>1</v>
      </c>
      <c r="N156" s="10">
        <f>VLOOKUP(A156,'[4]Base Cadastral Entidades (2)'!$A$8:$W$474,16,)</f>
        <v>1</v>
      </c>
      <c r="O156" s="16" t="str">
        <f>VLOOKUP(A156,[1]Dados_EFPC!$A$1:$O$272,15,FALSE)</f>
        <v>WWW.PORTALPREV.COM.BR</v>
      </c>
    </row>
    <row r="157" spans="1:15" x14ac:dyDescent="0.3">
      <c r="A157" s="15" t="s">
        <v>362</v>
      </c>
      <c r="B157" s="15" t="s">
        <v>361</v>
      </c>
      <c r="C157" s="15" t="s">
        <v>360</v>
      </c>
      <c r="D157" s="14" t="s">
        <v>2</v>
      </c>
      <c r="E157" s="14" t="s">
        <v>6</v>
      </c>
      <c r="F157" s="13">
        <f>VLOOKUP(A157,[3]Planilha1!$A$4:$B$271,2,FALSE)</f>
        <v>644755471.66999996</v>
      </c>
      <c r="G157" s="12">
        <f>VLOOKUP(A157,[2]Planilha3!$I$4:$L$262,2,FALSE)</f>
        <v>18742798.960000001</v>
      </c>
      <c r="H157" s="12">
        <f>VLOOKUP(A157,[2]Planilha3!$I$4:$L$262,3,FALSE)</f>
        <v>7961540.0099999998</v>
      </c>
      <c r="I157" s="12">
        <f>VLOOKUP(A157,[2]Planilha3!$I$4:$L$262,4,FALSE)</f>
        <v>7645352.6399999997</v>
      </c>
      <c r="J157" s="11">
        <f>VLOOKUP(A157,[1]Dados_EFPC!$A$1:$O$272,10,FALSE)</f>
        <v>3003</v>
      </c>
      <c r="K157" s="11">
        <f>VLOOKUP(A157,[1]Dados_EFPC!$A$1:$O$272,11,FALSE)</f>
        <v>206</v>
      </c>
      <c r="L157" s="11">
        <f>VLOOKUP(A157,[1]Dados_EFPC!$A$1:$O$272,12,FALSE)</f>
        <v>9</v>
      </c>
      <c r="M157" s="10">
        <f>VLOOKUP(A157,'[4]Base Cadastral Entidades (2)'!$A$8:$W$474,15,)</f>
        <v>1</v>
      </c>
      <c r="N157" s="10">
        <f>VLOOKUP(A157,'[4]Base Cadastral Entidades (2)'!$A$8:$W$474,16,)</f>
        <v>2</v>
      </c>
      <c r="O157" s="16" t="str">
        <f>VLOOKUP(A157,[1]Dados_EFPC!$A$1:$O$272,15,FALSE)</f>
        <v>http://www.portalprev.com.br/cpprev/cpprev</v>
      </c>
    </row>
    <row r="158" spans="1:15" x14ac:dyDescent="0.3">
      <c r="A158" s="15" t="s">
        <v>359</v>
      </c>
      <c r="B158" s="15" t="s">
        <v>358</v>
      </c>
      <c r="C158" s="15" t="s">
        <v>357</v>
      </c>
      <c r="D158" s="14" t="s">
        <v>60</v>
      </c>
      <c r="E158" s="14" t="s">
        <v>6</v>
      </c>
      <c r="F158" s="13">
        <f>VLOOKUP(A158,[3]Planilha1!$A$4:$B$271,2,FALSE)</f>
        <v>643425208.20000005</v>
      </c>
      <c r="G158" s="12">
        <f>VLOOKUP(A158,[2]Planilha3!$I$4:$L$262,2,FALSE)</f>
        <v>24351390.93</v>
      </c>
      <c r="H158" s="12">
        <f>VLOOKUP(A158,[2]Planilha3!$I$4:$L$262,3,FALSE)</f>
        <v>24112940.620000001</v>
      </c>
      <c r="I158" s="12">
        <f>VLOOKUP(A158,[2]Planilha3!$I$4:$L$262,4,FALSE)</f>
        <v>8469752.7300000004</v>
      </c>
      <c r="J158" s="11">
        <f>VLOOKUP(A158,[1]Dados_EFPC!$A$1:$O$272,10,FALSE)</f>
        <v>8820</v>
      </c>
      <c r="K158" s="11">
        <f>VLOOKUP(A158,[1]Dados_EFPC!$A$1:$O$272,11,FALSE)</f>
        <v>737</v>
      </c>
      <c r="L158" s="11">
        <f>VLOOKUP(A158,[1]Dados_EFPC!$A$1:$O$272,12,FALSE)</f>
        <v>253</v>
      </c>
      <c r="M158" s="10">
        <f>VLOOKUP(A158,'[4]Base Cadastral Entidades (2)'!$A$8:$W$474,15,)</f>
        <v>9</v>
      </c>
      <c r="N158" s="10">
        <f>VLOOKUP(A158,'[4]Base Cadastral Entidades (2)'!$A$8:$W$474,16,)</f>
        <v>10</v>
      </c>
      <c r="O158" s="16" t="str">
        <f>VLOOKUP(A158,[1]Dados_EFPC!$A$1:$O$272,15,FALSE)</f>
        <v>http://www.previndus.com.br</v>
      </c>
    </row>
    <row r="159" spans="1:15" x14ac:dyDescent="0.3">
      <c r="A159" s="15" t="s">
        <v>356</v>
      </c>
      <c r="B159" s="15" t="s">
        <v>355</v>
      </c>
      <c r="C159" s="15" t="s">
        <v>354</v>
      </c>
      <c r="D159" s="14" t="s">
        <v>53</v>
      </c>
      <c r="E159" s="14" t="s">
        <v>6</v>
      </c>
      <c r="F159" s="13">
        <f>VLOOKUP(A159,[3]Planilha1!$A$4:$B$271,2,FALSE)</f>
        <v>628209666.49000001</v>
      </c>
      <c r="G159" s="12">
        <f>VLOOKUP(A159,[2]Planilha3!$I$4:$L$262,2,FALSE)</f>
        <v>14235432.83</v>
      </c>
      <c r="H159" s="12">
        <f>VLOOKUP(A159,[2]Planilha3!$I$4:$L$262,3,FALSE)</f>
        <v>10282000.17</v>
      </c>
      <c r="I159" s="12">
        <f>VLOOKUP(A159,[2]Planilha3!$I$4:$L$262,4,FALSE)</f>
        <v>7499564.1600000001</v>
      </c>
      <c r="J159" s="11">
        <f>VLOOKUP(A159,[1]Dados_EFPC!$A$1:$O$272,10,FALSE)</f>
        <v>5192</v>
      </c>
      <c r="K159" s="11">
        <f>VLOOKUP(A159,[1]Dados_EFPC!$A$1:$O$272,11,FALSE)</f>
        <v>710</v>
      </c>
      <c r="L159" s="11">
        <f>VLOOKUP(A159,[1]Dados_EFPC!$A$1:$O$272,12,FALSE)</f>
        <v>182</v>
      </c>
      <c r="M159" s="10">
        <f>VLOOKUP(A159,'[4]Base Cadastral Entidades (2)'!$A$8:$W$474,15,)</f>
        <v>2</v>
      </c>
      <c r="N159" s="10">
        <f>VLOOKUP(A159,'[4]Base Cadastral Entidades (2)'!$A$8:$W$474,16,)</f>
        <v>6</v>
      </c>
      <c r="O159" s="16" t="str">
        <f>VLOOKUP(A159,[1]Dados_EFPC!$A$1:$O$272,15,FALSE)</f>
        <v>https://maisprevidencia.com.br/</v>
      </c>
    </row>
    <row r="160" spans="1:15" x14ac:dyDescent="0.3">
      <c r="A160" s="15" t="s">
        <v>353</v>
      </c>
      <c r="B160" s="15" t="s">
        <v>352</v>
      </c>
      <c r="C160" s="15" t="s">
        <v>351</v>
      </c>
      <c r="D160" s="14" t="s">
        <v>2</v>
      </c>
      <c r="E160" s="14" t="s">
        <v>6</v>
      </c>
      <c r="F160" s="13">
        <f>VLOOKUP(A160,[3]Planilha1!$A$4:$B$271,2,FALSE)</f>
        <v>624549611.32000005</v>
      </c>
      <c r="G160" s="12">
        <f>VLOOKUP(A160,[2]Planilha3!$I$4:$L$262,2,FALSE)</f>
        <v>18683740.259999998</v>
      </c>
      <c r="H160" s="12">
        <f>VLOOKUP(A160,[2]Planilha3!$I$4:$L$262,3,FALSE)</f>
        <v>24763852.899999999</v>
      </c>
      <c r="I160" s="12">
        <f>VLOOKUP(A160,[2]Planilha3!$I$4:$L$262,4,FALSE)</f>
        <v>2081034.05</v>
      </c>
      <c r="J160" s="11">
        <f>VLOOKUP(A160,[1]Dados_EFPC!$A$1:$O$272,10,FALSE)</f>
        <v>49086</v>
      </c>
      <c r="K160" s="11">
        <f>VLOOKUP(A160,[1]Dados_EFPC!$A$1:$O$272,11,FALSE)</f>
        <v>288</v>
      </c>
      <c r="L160" s="11">
        <f>VLOOKUP(A160,[1]Dados_EFPC!$A$1:$O$272,12,FALSE)</f>
        <v>15</v>
      </c>
      <c r="M160" s="10">
        <f>VLOOKUP(A160,'[4]Base Cadastral Entidades (2)'!$A$8:$W$474,15,)</f>
        <v>1</v>
      </c>
      <c r="N160" s="10">
        <f>VLOOKUP(A160,'[4]Base Cadastral Entidades (2)'!$A$8:$W$474,16,)</f>
        <v>13</v>
      </c>
      <c r="O160" s="16" t="str">
        <f>VLOOKUP(A160,[1]Dados_EFPC!$A$1:$O$272,15,FALSE)</f>
        <v>http://www.carrefourprev.com.br</v>
      </c>
    </row>
    <row r="161" spans="1:15" x14ac:dyDescent="0.3">
      <c r="A161" s="15" t="s">
        <v>350</v>
      </c>
      <c r="B161" s="15" t="s">
        <v>349</v>
      </c>
      <c r="C161" s="15" t="s">
        <v>348</v>
      </c>
      <c r="D161" s="14" t="s">
        <v>7</v>
      </c>
      <c r="E161" s="14" t="s">
        <v>6</v>
      </c>
      <c r="F161" s="13">
        <f>VLOOKUP(A161,[3]Planilha1!$A$4:$B$271,2,FALSE)</f>
        <v>619332585.94000006</v>
      </c>
      <c r="G161" s="12">
        <f>VLOOKUP(A161,[2]Planilha3!$I$4:$L$262,2,FALSE)</f>
        <v>48584393.219999999</v>
      </c>
      <c r="H161" s="12">
        <f>VLOOKUP(A161,[2]Planilha3!$I$4:$L$262,3,FALSE)</f>
        <v>1359199.02</v>
      </c>
      <c r="I161" s="12">
        <f>VLOOKUP(A161,[2]Planilha3!$I$4:$L$262,4,FALSE)</f>
        <v>6267196.8300000001</v>
      </c>
      <c r="J161" s="11">
        <f>VLOOKUP(A161,[1]Dados_EFPC!$A$1:$O$272,10,FALSE)</f>
        <v>13577</v>
      </c>
      <c r="K161" s="11">
        <f>VLOOKUP(A161,[1]Dados_EFPC!$A$1:$O$272,11,FALSE)</f>
        <v>28</v>
      </c>
      <c r="L161" s="11">
        <f>VLOOKUP(A161,[1]Dados_EFPC!$A$1:$O$272,12,FALSE)</f>
        <v>15</v>
      </c>
      <c r="M161" s="10">
        <f>VLOOKUP(A161,'[4]Base Cadastral Entidades (2)'!$A$8:$W$474,15,)</f>
        <v>1</v>
      </c>
      <c r="N161" s="10">
        <f>VLOOKUP(A161,'[4]Base Cadastral Entidades (2)'!$A$8:$W$474,16,)</f>
        <v>29</v>
      </c>
      <c r="O161" s="16" t="str">
        <f>VLOOKUP(A161,[1]Dados_EFPC!$A$1:$O$272,15,FALSE)</f>
        <v>https://www.boticarioprev.com.br/</v>
      </c>
    </row>
    <row r="162" spans="1:15" x14ac:dyDescent="0.3">
      <c r="A162" s="15" t="s">
        <v>347</v>
      </c>
      <c r="B162" s="15" t="s">
        <v>346</v>
      </c>
      <c r="C162" s="15" t="s">
        <v>345</v>
      </c>
      <c r="D162" s="14" t="s">
        <v>2</v>
      </c>
      <c r="E162" s="14" t="s">
        <v>6</v>
      </c>
      <c r="F162" s="13">
        <f>VLOOKUP(A162,[3]Planilha1!$A$4:$B$271,2,FALSE)</f>
        <v>614668362.75999999</v>
      </c>
      <c r="G162" s="12">
        <f>VLOOKUP(A162,[2]Planilha3!$I$4:$L$262,2,FALSE)</f>
        <v>18444225.93</v>
      </c>
      <c r="H162" s="12">
        <f>VLOOKUP(A162,[2]Planilha3!$I$4:$L$262,3,FALSE)</f>
        <v>28460629.09</v>
      </c>
      <c r="I162" s="12">
        <f>VLOOKUP(A162,[2]Planilha3!$I$4:$L$262,4,FALSE)</f>
        <v>6173116.8899999997</v>
      </c>
      <c r="J162" s="11">
        <f>VLOOKUP(A162,[1]Dados_EFPC!$A$1:$O$272,10,FALSE)</f>
        <v>4842</v>
      </c>
      <c r="K162" s="11">
        <f>VLOOKUP(A162,[1]Dados_EFPC!$A$1:$O$272,11,FALSE)</f>
        <v>218</v>
      </c>
      <c r="L162" s="11">
        <f>VLOOKUP(A162,[1]Dados_EFPC!$A$1:$O$272,12,FALSE)</f>
        <v>26</v>
      </c>
      <c r="M162" s="10">
        <f>VLOOKUP(A162,'[4]Base Cadastral Entidades (2)'!$A$8:$W$474,15,)</f>
        <v>2</v>
      </c>
      <c r="N162" s="10">
        <f>VLOOKUP(A162,'[4]Base Cadastral Entidades (2)'!$A$8:$W$474,16,)</f>
        <v>2</v>
      </c>
      <c r="O162" s="16" t="str">
        <f>VLOOKUP(A162,[1]Dados_EFPC!$A$1:$O$272,15,FALSE)</f>
        <v>http://www.portalprev.com.br/pgprev/</v>
      </c>
    </row>
    <row r="163" spans="1:15" x14ac:dyDescent="0.3">
      <c r="A163" s="15" t="s">
        <v>344</v>
      </c>
      <c r="B163" s="15" t="s">
        <v>343</v>
      </c>
      <c r="C163" s="15" t="s">
        <v>342</v>
      </c>
      <c r="D163" s="14" t="s">
        <v>7</v>
      </c>
      <c r="E163" s="14" t="s">
        <v>6</v>
      </c>
      <c r="F163" s="13">
        <f>VLOOKUP(A163,[3]Planilha1!$A$4:$B$271,2,FALSE)</f>
        <v>595833141.89999998</v>
      </c>
      <c r="G163" s="12">
        <f>VLOOKUP(A163,[2]Planilha3!$I$4:$L$262,2,FALSE)</f>
        <v>16252080.68</v>
      </c>
      <c r="H163" s="12">
        <f>VLOOKUP(A163,[2]Planilha3!$I$4:$L$262,3,FALSE)</f>
        <v>11720300.890000001</v>
      </c>
      <c r="I163" s="12">
        <f>VLOOKUP(A163,[2]Planilha3!$I$4:$L$262,4,FALSE)</f>
        <v>0</v>
      </c>
      <c r="J163" s="11">
        <f>VLOOKUP(A163,[1]Dados_EFPC!$A$1:$O$272,10,FALSE)</f>
        <v>2136</v>
      </c>
      <c r="K163" s="11">
        <f>VLOOKUP(A163,[1]Dados_EFPC!$A$1:$O$272,11,FALSE)</f>
        <v>122</v>
      </c>
      <c r="L163" s="11">
        <f>VLOOKUP(A163,[1]Dados_EFPC!$A$1:$O$272,12,FALSE)</f>
        <v>20</v>
      </c>
      <c r="M163" s="10">
        <f>VLOOKUP(A163,'[4]Base Cadastral Entidades (2)'!$A$8:$W$474,15,)</f>
        <v>2</v>
      </c>
      <c r="N163" s="10">
        <f>VLOOKUP(A163,'[4]Base Cadastral Entidades (2)'!$A$8:$W$474,16,)</f>
        <v>3</v>
      </c>
      <c r="O163" s="16" t="str">
        <f>VLOOKUP(A163,[1]Dados_EFPC!$A$1:$O$272,15,FALSE)</f>
        <v>Sem site</v>
      </c>
    </row>
    <row r="164" spans="1:15" x14ac:dyDescent="0.3">
      <c r="A164" s="15" t="s">
        <v>341</v>
      </c>
      <c r="B164" s="15" t="s">
        <v>340</v>
      </c>
      <c r="C164" s="15" t="s">
        <v>339</v>
      </c>
      <c r="D164" s="14" t="s">
        <v>60</v>
      </c>
      <c r="E164" s="14" t="s">
        <v>6</v>
      </c>
      <c r="F164" s="13">
        <f>VLOOKUP(A164,[3]Planilha1!$A$4:$B$271,2,FALSE)</f>
        <v>584740842.08000004</v>
      </c>
      <c r="G164" s="12">
        <f>VLOOKUP(A164,[2]Planilha3!$I$4:$L$262,2,FALSE)</f>
        <v>1039067.82</v>
      </c>
      <c r="H164" s="12">
        <f>VLOOKUP(A164,[2]Planilha3!$I$4:$L$262,3,FALSE)</f>
        <v>30851987.020000003</v>
      </c>
      <c r="I164" s="12">
        <f>VLOOKUP(A164,[2]Planilha3!$I$4:$L$262,4,FALSE)</f>
        <v>330600.23</v>
      </c>
      <c r="J164" s="11">
        <f>VLOOKUP(A164,[1]Dados_EFPC!$A$1:$O$272,10,FALSE)</f>
        <v>2</v>
      </c>
      <c r="K164" s="11">
        <f>VLOOKUP(A164,[1]Dados_EFPC!$A$1:$O$272,11,FALSE)</f>
        <v>377</v>
      </c>
      <c r="L164" s="11">
        <f>VLOOKUP(A164,[1]Dados_EFPC!$A$1:$O$272,12,FALSE)</f>
        <v>158</v>
      </c>
      <c r="M164" s="10">
        <f>VLOOKUP(A164,'[4]Base Cadastral Entidades (2)'!$A$8:$W$474,15,)</f>
        <v>1</v>
      </c>
      <c r="N164" s="10">
        <f>VLOOKUP(A164,'[4]Base Cadastral Entidades (2)'!$A$8:$W$474,16,)</f>
        <v>0</v>
      </c>
      <c r="O164" s="16" t="str">
        <f>VLOOKUP(A164,[1]Dados_EFPC!$A$1:$O$272,15,FALSE)</f>
        <v>http://www.prevhab.com.br</v>
      </c>
    </row>
    <row r="165" spans="1:15" x14ac:dyDescent="0.3">
      <c r="A165" s="15" t="s">
        <v>338</v>
      </c>
      <c r="B165" s="15" t="s">
        <v>337</v>
      </c>
      <c r="C165" s="15" t="s">
        <v>336</v>
      </c>
      <c r="D165" s="14" t="s">
        <v>7</v>
      </c>
      <c r="E165" s="14" t="s">
        <v>1</v>
      </c>
      <c r="F165" s="13">
        <f>VLOOKUP(A165,[3]Planilha1!$A$4:$B$271,2,FALSE)</f>
        <v>578350620.87</v>
      </c>
      <c r="G165" s="12">
        <f>VLOOKUP(A165,[2]Planilha3!$I$4:$L$262,2,FALSE)</f>
        <v>19198234.870000001</v>
      </c>
      <c r="H165" s="12">
        <f>VLOOKUP(A165,[2]Planilha3!$I$4:$L$262,3,FALSE)</f>
        <v>1722986.69</v>
      </c>
      <c r="I165" s="12">
        <f>VLOOKUP(A165,[2]Planilha3!$I$4:$L$262,4,FALSE)</f>
        <v>7783326.5999999996</v>
      </c>
      <c r="J165" s="11">
        <f>VLOOKUP(A165,[1]Dados_EFPC!$A$1:$O$272,10,FALSE)</f>
        <v>3974</v>
      </c>
      <c r="K165" s="11">
        <f>VLOOKUP(A165,[1]Dados_EFPC!$A$1:$O$272,11,FALSE)</f>
        <v>31</v>
      </c>
      <c r="L165" s="11">
        <f>VLOOKUP(A165,[1]Dados_EFPC!$A$1:$O$272,12,FALSE)</f>
        <v>22</v>
      </c>
      <c r="M165" s="10">
        <f>VLOOKUP(A165,'[4]Base Cadastral Entidades (2)'!$A$8:$W$474,15,)</f>
        <v>1</v>
      </c>
      <c r="N165" s="10">
        <f>VLOOKUP(A165,'[4]Base Cadastral Entidades (2)'!$A$8:$W$474,16,)</f>
        <v>103</v>
      </c>
      <c r="O165" s="16" t="str">
        <f>VLOOKUP(A165,[1]Dados_EFPC!$A$1:$O$272,15,FALSE)</f>
        <v>http://www.jusprev.org.br</v>
      </c>
    </row>
    <row r="166" spans="1:15" x14ac:dyDescent="0.3">
      <c r="A166" s="15" t="s">
        <v>335</v>
      </c>
      <c r="B166" s="15" t="s">
        <v>334</v>
      </c>
      <c r="C166" s="15" t="s">
        <v>333</v>
      </c>
      <c r="D166" s="14" t="s">
        <v>26</v>
      </c>
      <c r="E166" s="14" t="s">
        <v>6</v>
      </c>
      <c r="F166" s="13">
        <f>VLOOKUP(A166,[3]Planilha1!$A$4:$B$271,2,FALSE)</f>
        <v>575173162.59000003</v>
      </c>
      <c r="G166" s="12">
        <f>VLOOKUP(A166,[2]Planilha3!$I$4:$L$262,2,FALSE)</f>
        <v>15411007.52</v>
      </c>
      <c r="H166" s="12">
        <f>VLOOKUP(A166,[2]Planilha3!$I$4:$L$262,3,FALSE)</f>
        <v>15083923.619999999</v>
      </c>
      <c r="I166" s="12">
        <f>VLOOKUP(A166,[2]Planilha3!$I$4:$L$262,4,FALSE)</f>
        <v>1933666.91</v>
      </c>
      <c r="J166" s="11">
        <f>VLOOKUP(A166,[1]Dados_EFPC!$A$1:$O$272,10,FALSE)</f>
        <v>16596</v>
      </c>
      <c r="K166" s="11">
        <f>VLOOKUP(A166,[1]Dados_EFPC!$A$1:$O$272,11,FALSE)</f>
        <v>304</v>
      </c>
      <c r="L166" s="11">
        <f>VLOOKUP(A166,[1]Dados_EFPC!$A$1:$O$272,12,FALSE)</f>
        <v>23</v>
      </c>
      <c r="M166" s="10">
        <f>VLOOKUP(A166,'[4]Base Cadastral Entidades (2)'!$A$8:$W$474,15,)</f>
        <v>1</v>
      </c>
      <c r="N166" s="10">
        <f>VLOOKUP(A166,'[4]Base Cadastral Entidades (2)'!$A$8:$W$474,16,)</f>
        <v>36</v>
      </c>
      <c r="O166" s="16" t="str">
        <f>VLOOKUP(A166,[1]Dados_EFPC!$A$1:$O$272,15,FALSE)</f>
        <v>http://www.randonprev.com.br</v>
      </c>
    </row>
    <row r="167" spans="1:15" x14ac:dyDescent="0.3">
      <c r="A167" s="15" t="s">
        <v>332</v>
      </c>
      <c r="B167" s="15" t="s">
        <v>331</v>
      </c>
      <c r="C167" s="15" t="s">
        <v>330</v>
      </c>
      <c r="D167" s="14" t="s">
        <v>2</v>
      </c>
      <c r="E167" s="14" t="s">
        <v>6</v>
      </c>
      <c r="F167" s="13">
        <f>VLOOKUP(A167,[3]Planilha1!$A$4:$B$271,2,FALSE)</f>
        <v>572762373.72000003</v>
      </c>
      <c r="G167" s="12">
        <f>VLOOKUP(A167,[2]Planilha3!$I$4:$L$262,2,FALSE)</f>
        <v>10085671.190000001</v>
      </c>
      <c r="H167" s="12">
        <f>VLOOKUP(A167,[2]Planilha3!$I$4:$L$262,3,FALSE)</f>
        <v>19807842.629999999</v>
      </c>
      <c r="I167" s="12">
        <f>VLOOKUP(A167,[2]Planilha3!$I$4:$L$262,4,FALSE)</f>
        <v>1171561.8600000001</v>
      </c>
      <c r="J167" s="11">
        <f>VLOOKUP(A167,[1]Dados_EFPC!$A$1:$O$272,10,FALSE)</f>
        <v>2974</v>
      </c>
      <c r="K167" s="11">
        <f>VLOOKUP(A167,[1]Dados_EFPC!$A$1:$O$272,11,FALSE)</f>
        <v>607</v>
      </c>
      <c r="L167" s="11">
        <f>VLOOKUP(A167,[1]Dados_EFPC!$A$1:$O$272,12,FALSE)</f>
        <v>341</v>
      </c>
      <c r="M167" s="10">
        <f>VLOOKUP(A167,'[4]Base Cadastral Entidades (2)'!$A$8:$W$474,15,)</f>
        <v>8</v>
      </c>
      <c r="N167" s="10">
        <f>VLOOKUP(A167,'[4]Base Cadastral Entidades (2)'!$A$8:$W$474,16,)</f>
        <v>8</v>
      </c>
      <c r="O167" s="16" t="str">
        <f>VLOOKUP(A167,[1]Dados_EFPC!$A$1:$O$272,15,FALSE)</f>
        <v>http://www.suprev.com.br</v>
      </c>
    </row>
    <row r="168" spans="1:15" x14ac:dyDescent="0.3">
      <c r="A168" s="15" t="s">
        <v>329</v>
      </c>
      <c r="B168" s="15" t="s">
        <v>328</v>
      </c>
      <c r="C168" s="15" t="s">
        <v>327</v>
      </c>
      <c r="D168" s="14" t="s">
        <v>2</v>
      </c>
      <c r="E168" s="14" t="s">
        <v>6</v>
      </c>
      <c r="F168" s="13">
        <f>VLOOKUP(A168,[3]Planilha1!$A$4:$B$271,2,FALSE)</f>
        <v>564986994.84000003</v>
      </c>
      <c r="G168" s="12">
        <f>VLOOKUP(A168,[2]Planilha3!$I$4:$L$262,2,FALSE)</f>
        <v>18582749.890000001</v>
      </c>
      <c r="H168" s="12">
        <f>VLOOKUP(A168,[2]Planilha3!$I$4:$L$262,3,FALSE)</f>
        <v>5939332.7000000002</v>
      </c>
      <c r="I168" s="12">
        <f>VLOOKUP(A168,[2]Planilha3!$I$4:$L$262,4,FALSE)</f>
        <v>11833820.029999999</v>
      </c>
      <c r="J168" s="11">
        <f>VLOOKUP(A168,[1]Dados_EFPC!$A$1:$O$272,10,FALSE)</f>
        <v>14391</v>
      </c>
      <c r="K168" s="11">
        <f>VLOOKUP(A168,[1]Dados_EFPC!$A$1:$O$272,11,FALSE)</f>
        <v>134</v>
      </c>
      <c r="L168" s="11">
        <f>VLOOKUP(A168,[1]Dados_EFPC!$A$1:$O$272,12,FALSE)</f>
        <v>12</v>
      </c>
      <c r="M168" s="10">
        <f>VLOOKUP(A168,'[4]Base Cadastral Entidades (2)'!$A$8:$W$474,15,)</f>
        <v>1</v>
      </c>
      <c r="N168" s="10">
        <f>VLOOKUP(A168,'[4]Base Cadastral Entidades (2)'!$A$8:$W$474,16,)</f>
        <v>5</v>
      </c>
      <c r="O168" s="16" t="str">
        <f>VLOOKUP(A168,[1]Dados_EFPC!$A$1:$O$272,15,FALSE)</f>
        <v>WWW.PREVPEPSICO.COM.BR</v>
      </c>
    </row>
    <row r="169" spans="1:15" x14ac:dyDescent="0.3">
      <c r="A169" s="15" t="s">
        <v>326</v>
      </c>
      <c r="B169" s="15" t="s">
        <v>325</v>
      </c>
      <c r="C169" s="15" t="s">
        <v>324</v>
      </c>
      <c r="D169" s="14" t="s">
        <v>144</v>
      </c>
      <c r="E169" s="14" t="s">
        <v>67</v>
      </c>
      <c r="F169" s="13">
        <f>VLOOKUP(A169,[3]Planilha1!$A$4:$B$271,2,FALSE)</f>
        <v>545501781.14999998</v>
      </c>
      <c r="G169" s="12">
        <f>VLOOKUP(A169,[2]Planilha3!$I$4:$L$262,2,FALSE)</f>
        <v>9804793.2100000009</v>
      </c>
      <c r="H169" s="12">
        <f>VLOOKUP(A169,[2]Planilha3!$I$4:$L$262,3,FALSE)</f>
        <v>17570247.800000001</v>
      </c>
      <c r="I169" s="12">
        <f>VLOOKUP(A169,[2]Planilha3!$I$4:$L$262,4,FALSE)</f>
        <v>285391.57</v>
      </c>
      <c r="J169" s="11">
        <f>VLOOKUP(A169,[1]Dados_EFPC!$A$1:$O$272,10,FALSE)</f>
        <v>917</v>
      </c>
      <c r="K169" s="11">
        <f>VLOOKUP(A169,[1]Dados_EFPC!$A$1:$O$272,11,FALSE)</f>
        <v>699</v>
      </c>
      <c r="L169" s="11">
        <f>VLOOKUP(A169,[1]Dados_EFPC!$A$1:$O$272,12,FALSE)</f>
        <v>271</v>
      </c>
      <c r="M169" s="10">
        <f>VLOOKUP(A169,'[4]Base Cadastral Entidades (2)'!$A$8:$W$474,15,)</f>
        <v>3</v>
      </c>
      <c r="N169" s="10">
        <f>VLOOKUP(A169,'[4]Base Cadastral Entidades (2)'!$A$8:$W$474,16,)</f>
        <v>2</v>
      </c>
      <c r="O169" s="16" t="str">
        <f>VLOOKUP(A169,[1]Dados_EFPC!$A$1:$O$272,15,FALSE)</f>
        <v>http://www.faeces.com.br</v>
      </c>
    </row>
    <row r="170" spans="1:15" x14ac:dyDescent="0.3">
      <c r="A170" s="15" t="s">
        <v>323</v>
      </c>
      <c r="B170" s="15" t="s">
        <v>322</v>
      </c>
      <c r="C170" s="15" t="s">
        <v>321</v>
      </c>
      <c r="D170" s="14" t="s">
        <v>2</v>
      </c>
      <c r="E170" s="14" t="s">
        <v>6</v>
      </c>
      <c r="F170" s="13">
        <f>VLOOKUP(A170,[3]Planilha1!$A$4:$B$271,2,FALSE)</f>
        <v>544515563.38</v>
      </c>
      <c r="G170" s="12">
        <f>VLOOKUP(A170,[2]Planilha3!$I$4:$L$262,2,FALSE)</f>
        <v>10907137.129999999</v>
      </c>
      <c r="H170" s="12">
        <f>VLOOKUP(A170,[2]Planilha3!$I$4:$L$262,3,FALSE)</f>
        <v>14362815.17</v>
      </c>
      <c r="I170" s="12">
        <f>VLOOKUP(A170,[2]Planilha3!$I$4:$L$262,4,FALSE)</f>
        <v>1985281.56</v>
      </c>
      <c r="J170" s="11">
        <f>VLOOKUP(A170,[1]Dados_EFPC!$A$1:$O$272,10,FALSE)</f>
        <v>3239</v>
      </c>
      <c r="K170" s="11">
        <f>VLOOKUP(A170,[1]Dados_EFPC!$A$1:$O$272,11,FALSE)</f>
        <v>208</v>
      </c>
      <c r="L170" s="11">
        <f>VLOOKUP(A170,[1]Dados_EFPC!$A$1:$O$272,12,FALSE)</f>
        <v>8</v>
      </c>
      <c r="M170" s="10">
        <f>VLOOKUP(A170,'[4]Base Cadastral Entidades (2)'!$A$8:$W$474,15,)</f>
        <v>1</v>
      </c>
      <c r="N170" s="10">
        <f>VLOOKUP(A170,'[4]Base Cadastral Entidades (2)'!$A$8:$W$474,16,)</f>
        <v>4</v>
      </c>
      <c r="O170" s="16" t="str">
        <f>VLOOKUP(A170,[1]Dados_EFPC!$A$1:$O$272,15,FALSE)</f>
        <v>http://www.previp.com.br</v>
      </c>
    </row>
    <row r="171" spans="1:15" x14ac:dyDescent="0.3">
      <c r="A171" s="15" t="s">
        <v>320</v>
      </c>
      <c r="B171" s="15" t="s">
        <v>319</v>
      </c>
      <c r="C171" s="15" t="s">
        <v>318</v>
      </c>
      <c r="D171" s="14" t="s">
        <v>2</v>
      </c>
      <c r="E171" s="14" t="s">
        <v>6</v>
      </c>
      <c r="F171" s="13">
        <f>VLOOKUP(A171,[3]Planilha1!$A$4:$B$271,2,FALSE)</f>
        <v>529934426.99000001</v>
      </c>
      <c r="G171" s="12">
        <f>VLOOKUP(A171,[2]Planilha3!$I$4:$L$262,2,FALSE)</f>
        <v>12492662.939999999</v>
      </c>
      <c r="H171" s="12">
        <f>VLOOKUP(A171,[2]Planilha3!$I$4:$L$262,3,FALSE)</f>
        <v>9058842.2699999996</v>
      </c>
      <c r="I171" s="12">
        <f>VLOOKUP(A171,[2]Planilha3!$I$4:$L$262,4,FALSE)</f>
        <v>3993606.7</v>
      </c>
      <c r="J171" s="11">
        <f>VLOOKUP(A171,[1]Dados_EFPC!$A$1:$O$272,10,FALSE)</f>
        <v>2478</v>
      </c>
      <c r="K171" s="11">
        <f>VLOOKUP(A171,[1]Dados_EFPC!$A$1:$O$272,11,FALSE)</f>
        <v>192</v>
      </c>
      <c r="L171" s="11">
        <f>VLOOKUP(A171,[1]Dados_EFPC!$A$1:$O$272,12,FALSE)</f>
        <v>46</v>
      </c>
      <c r="M171" s="10">
        <f>VLOOKUP(A171,'[4]Base Cadastral Entidades (2)'!$A$8:$W$474,15,)</f>
        <v>1</v>
      </c>
      <c r="N171" s="10">
        <f>VLOOKUP(A171,'[4]Base Cadastral Entidades (2)'!$A$8:$W$474,16,)</f>
        <v>3</v>
      </c>
      <c r="O171" s="16" t="str">
        <f>VLOOKUP(A171,[1]Dados_EFPC!$A$1:$O$272,15,FALSE)</f>
        <v>http://www.cummins.com.br/cla/rh_beneficios.php</v>
      </c>
    </row>
    <row r="172" spans="1:15" x14ac:dyDescent="0.3">
      <c r="A172" s="15" t="s">
        <v>317</v>
      </c>
      <c r="B172" s="15" t="s">
        <v>316</v>
      </c>
      <c r="C172" s="15" t="s">
        <v>315</v>
      </c>
      <c r="D172" s="14" t="s">
        <v>107</v>
      </c>
      <c r="E172" s="14" t="s">
        <v>6</v>
      </c>
      <c r="F172" s="13">
        <f>VLOOKUP(A172,[3]Planilha1!$A$4:$B$271,2,FALSE)</f>
        <v>514156377.55000001</v>
      </c>
      <c r="G172" s="12">
        <f>VLOOKUP(A172,[2]Planilha3!$I$4:$L$262,2,FALSE)</f>
        <v>10551113.6</v>
      </c>
      <c r="H172" s="12">
        <f>VLOOKUP(A172,[2]Planilha3!$I$4:$L$262,3,FALSE)</f>
        <v>29501779.479999997</v>
      </c>
      <c r="I172" s="12">
        <f>VLOOKUP(A172,[2]Planilha3!$I$4:$L$262,4,FALSE)</f>
        <v>0</v>
      </c>
      <c r="J172" s="11">
        <f>VLOOKUP(A172,[1]Dados_EFPC!$A$1:$O$272,10,FALSE)</f>
        <v>5</v>
      </c>
      <c r="K172" s="11">
        <f>VLOOKUP(A172,[1]Dados_EFPC!$A$1:$O$272,11,FALSE)</f>
        <v>973</v>
      </c>
      <c r="L172" s="11">
        <f>VLOOKUP(A172,[1]Dados_EFPC!$A$1:$O$272,12,FALSE)</f>
        <v>160</v>
      </c>
      <c r="M172" s="10">
        <f>VLOOKUP(A172,'[4]Base Cadastral Entidades (2)'!$A$8:$W$474,15,)</f>
        <v>1</v>
      </c>
      <c r="N172" s="10">
        <f>VLOOKUP(A172,'[4]Base Cadastral Entidades (2)'!$A$8:$W$474,16,)</f>
        <v>2</v>
      </c>
      <c r="O172" s="16" t="str">
        <f>VLOOKUP(A172,[1]Dados_EFPC!$A$1:$O$272,15,FALSE)</f>
        <v>http://www.cabec.com.br</v>
      </c>
    </row>
    <row r="173" spans="1:15" x14ac:dyDescent="0.3">
      <c r="A173" s="15" t="s">
        <v>314</v>
      </c>
      <c r="B173" s="15" t="s">
        <v>313</v>
      </c>
      <c r="C173" s="15" t="s">
        <v>312</v>
      </c>
      <c r="D173" s="14" t="s">
        <v>2</v>
      </c>
      <c r="E173" s="14" t="s">
        <v>6</v>
      </c>
      <c r="F173" s="13">
        <f>VLOOKUP(A173,[3]Planilha1!$A$4:$B$271,2,FALSE)</f>
        <v>509929553.19</v>
      </c>
      <c r="G173" s="12">
        <f>VLOOKUP(A173,[2]Planilha3!$I$4:$L$262,2,FALSE)</f>
        <v>7017392.7699999996</v>
      </c>
      <c r="H173" s="12">
        <f>VLOOKUP(A173,[2]Planilha3!$I$4:$L$262,3,FALSE)</f>
        <v>13345028.100000001</v>
      </c>
      <c r="I173" s="12">
        <f>VLOOKUP(A173,[2]Planilha3!$I$4:$L$262,4,FALSE)</f>
        <v>1389087.63</v>
      </c>
      <c r="J173" s="11">
        <f>VLOOKUP(A173,[1]Dados_EFPC!$A$1:$O$272,10,FALSE)</f>
        <v>16146</v>
      </c>
      <c r="K173" s="11">
        <f>VLOOKUP(A173,[1]Dados_EFPC!$A$1:$O$272,11,FALSE)</f>
        <v>223</v>
      </c>
      <c r="L173" s="11">
        <f>VLOOKUP(A173,[1]Dados_EFPC!$A$1:$O$272,12,FALSE)</f>
        <v>43</v>
      </c>
      <c r="M173" s="10">
        <f>VLOOKUP(A173,'[4]Base Cadastral Entidades (2)'!$A$8:$W$474,15,)</f>
        <v>2</v>
      </c>
      <c r="N173" s="10">
        <f>VLOOKUP(A173,'[4]Base Cadastral Entidades (2)'!$A$8:$W$474,16,)</f>
        <v>4</v>
      </c>
      <c r="O173" s="16" t="str">
        <f>VLOOKUP(A173,[1]Dados_EFPC!$A$1:$O$272,15,FALSE)</f>
        <v>https://www.portalprev.com.br/alpaprev/alpaprev</v>
      </c>
    </row>
    <row r="174" spans="1:15" x14ac:dyDescent="0.3">
      <c r="A174" s="15" t="s">
        <v>311</v>
      </c>
      <c r="B174" s="15" t="s">
        <v>310</v>
      </c>
      <c r="C174" s="15" t="s">
        <v>309</v>
      </c>
      <c r="D174" s="14" t="s">
        <v>2</v>
      </c>
      <c r="E174" s="14" t="s">
        <v>6</v>
      </c>
      <c r="F174" s="13">
        <f>VLOOKUP(A174,[3]Planilha1!$A$4:$B$271,2,FALSE)</f>
        <v>507198960.74000001</v>
      </c>
      <c r="G174" s="12">
        <f>VLOOKUP(A174,[2]Planilha3!$I$4:$L$262,2,FALSE)</f>
        <v>22213840.77</v>
      </c>
      <c r="H174" s="12">
        <f>VLOOKUP(A174,[2]Planilha3!$I$4:$L$262,3,FALSE)</f>
        <v>4775215.9000000004</v>
      </c>
      <c r="I174" s="12">
        <f>VLOOKUP(A174,[2]Planilha3!$I$4:$L$262,4,FALSE)</f>
        <v>7397026.7800000003</v>
      </c>
      <c r="J174" s="11">
        <f>VLOOKUP(A174,[1]Dados_EFPC!$A$1:$O$272,10,FALSE)</f>
        <v>4017</v>
      </c>
      <c r="K174" s="11">
        <f>VLOOKUP(A174,[1]Dados_EFPC!$A$1:$O$272,11,FALSE)</f>
        <v>233</v>
      </c>
      <c r="L174" s="11">
        <f>VLOOKUP(A174,[1]Dados_EFPC!$A$1:$O$272,12,FALSE)</f>
        <v>8</v>
      </c>
      <c r="M174" s="10">
        <f>VLOOKUP(A174,'[4]Base Cadastral Entidades (2)'!$A$8:$W$474,15,)</f>
        <v>1</v>
      </c>
      <c r="N174" s="10">
        <f>VLOOKUP(A174,'[4]Base Cadastral Entidades (2)'!$A$8:$W$474,16,)</f>
        <v>5</v>
      </c>
      <c r="O174" s="16" t="str">
        <f>VLOOKUP(A174,[1]Dados_EFPC!$A$1:$O$272,15,FALSE)</f>
        <v>http://www.preveme.com.br</v>
      </c>
    </row>
    <row r="175" spans="1:15" x14ac:dyDescent="0.3">
      <c r="A175" s="15" t="s">
        <v>308</v>
      </c>
      <c r="B175" s="15" t="s">
        <v>307</v>
      </c>
      <c r="C175" s="15" t="s">
        <v>306</v>
      </c>
      <c r="D175" s="14" t="s">
        <v>2</v>
      </c>
      <c r="E175" s="14" t="s">
        <v>6</v>
      </c>
      <c r="F175" s="13">
        <f>VLOOKUP(A175,[3]Planilha1!$A$4:$B$271,2,FALSE)</f>
        <v>504062998.42000002</v>
      </c>
      <c r="G175" s="12">
        <f>VLOOKUP(A175,[2]Planilha3!$I$4:$L$262,2,FALSE)</f>
        <v>11361365.369999999</v>
      </c>
      <c r="H175" s="12">
        <f>VLOOKUP(A175,[2]Planilha3!$I$4:$L$262,3,FALSE)</f>
        <v>4900420.57</v>
      </c>
      <c r="I175" s="12">
        <f>VLOOKUP(A175,[2]Planilha3!$I$4:$L$262,4,FALSE)</f>
        <v>211567.97</v>
      </c>
      <c r="J175" s="11">
        <f>VLOOKUP(A175,[1]Dados_EFPC!$A$1:$O$272,10,FALSE)</f>
        <v>1896</v>
      </c>
      <c r="K175" s="11">
        <f>VLOOKUP(A175,[1]Dados_EFPC!$A$1:$O$272,11,FALSE)</f>
        <v>84</v>
      </c>
      <c r="L175" s="11">
        <f>VLOOKUP(A175,[1]Dados_EFPC!$A$1:$O$272,12,FALSE)</f>
        <v>11</v>
      </c>
      <c r="M175" s="10">
        <f>VLOOKUP(A175,'[4]Base Cadastral Entidades (2)'!$A$8:$W$474,15,)</f>
        <v>1</v>
      </c>
      <c r="N175" s="10">
        <f>VLOOKUP(A175,'[4]Base Cadastral Entidades (2)'!$A$8:$W$474,16,)</f>
        <v>2</v>
      </c>
      <c r="O175" s="16" t="str">
        <f>VLOOKUP(A175,[1]Dados_EFPC!$A$1:$O$272,15,FALSE)</f>
        <v>http://www.portaprev.com.br/tetrapakprev</v>
      </c>
    </row>
    <row r="176" spans="1:15" x14ac:dyDescent="0.3">
      <c r="A176" s="15" t="s">
        <v>305</v>
      </c>
      <c r="B176" s="15" t="s">
        <v>304</v>
      </c>
      <c r="C176" s="15" t="s">
        <v>303</v>
      </c>
      <c r="D176" s="14" t="s">
        <v>26</v>
      </c>
      <c r="E176" s="14" t="s">
        <v>6</v>
      </c>
      <c r="F176" s="13">
        <f>VLOOKUP(A176,[3]Planilha1!$A$4:$B$271,2,FALSE)</f>
        <v>497012321</v>
      </c>
      <c r="G176" s="12">
        <f>VLOOKUP(A176,[2]Planilha3!$I$4:$L$262,2,FALSE)</f>
        <v>6479367.5500000007</v>
      </c>
      <c r="H176" s="12">
        <f>VLOOKUP(A176,[2]Planilha3!$I$4:$L$262,3,FALSE)</f>
        <v>14172068.67</v>
      </c>
      <c r="I176" s="12">
        <f>VLOOKUP(A176,[2]Planilha3!$I$4:$L$262,4,FALSE)</f>
        <v>1353329.37</v>
      </c>
      <c r="J176" s="11">
        <f>VLOOKUP(A176,[1]Dados_EFPC!$A$1:$O$272,10,FALSE)</f>
        <v>9530</v>
      </c>
      <c r="K176" s="11">
        <f>VLOOKUP(A176,[1]Dados_EFPC!$A$1:$O$272,11,FALSE)</f>
        <v>242</v>
      </c>
      <c r="L176" s="11">
        <f>VLOOKUP(A176,[1]Dados_EFPC!$A$1:$O$272,12,FALSE)</f>
        <v>18</v>
      </c>
      <c r="M176" s="10">
        <f>VLOOKUP(A176,'[4]Base Cadastral Entidades (2)'!$A$8:$W$474,15,)</f>
        <v>3</v>
      </c>
      <c r="N176" s="10">
        <f>VLOOKUP(A176,'[4]Base Cadastral Entidades (2)'!$A$8:$W$474,16,)</f>
        <v>9</v>
      </c>
      <c r="O176" s="16" t="str">
        <f>VLOOKUP(A176,[1]Dados_EFPC!$A$1:$O$272,15,FALSE)</f>
        <v>WWW.MARCOPREV.COM.BR</v>
      </c>
    </row>
    <row r="177" spans="1:15" x14ac:dyDescent="0.3">
      <c r="A177" s="15" t="s">
        <v>302</v>
      </c>
      <c r="B177" s="15" t="s">
        <v>301</v>
      </c>
      <c r="C177" s="15" t="s">
        <v>300</v>
      </c>
      <c r="D177" s="14" t="s">
        <v>60</v>
      </c>
      <c r="E177" s="14" t="s">
        <v>67</v>
      </c>
      <c r="F177" s="13">
        <f>VLOOKUP(A177,[3]Planilha1!$A$4:$B$271,2,FALSE)</f>
        <v>496336513.80000001</v>
      </c>
      <c r="G177" s="12">
        <f>VLOOKUP(A177,[2]Planilha3!$I$4:$L$262,2,FALSE)</f>
        <v>17381335.949999999</v>
      </c>
      <c r="H177" s="12">
        <f>VLOOKUP(A177,[2]Planilha3!$I$4:$L$262,3,FALSE)</f>
        <v>23856857.309999999</v>
      </c>
      <c r="I177" s="12">
        <f>VLOOKUP(A177,[2]Planilha3!$I$4:$L$262,4,FALSE)</f>
        <v>1434935.57</v>
      </c>
      <c r="J177" s="11">
        <f>VLOOKUP(A177,[1]Dados_EFPC!$A$1:$O$272,10,FALSE)</f>
        <v>662</v>
      </c>
      <c r="K177" s="11">
        <f>VLOOKUP(A177,[1]Dados_EFPC!$A$1:$O$272,11,FALSE)</f>
        <v>744</v>
      </c>
      <c r="L177" s="11">
        <f>VLOOKUP(A177,[1]Dados_EFPC!$A$1:$O$272,12,FALSE)</f>
        <v>279</v>
      </c>
      <c r="M177" s="10">
        <f>VLOOKUP(A177,'[4]Base Cadastral Entidades (2)'!$A$8:$W$474,15,)</f>
        <v>2</v>
      </c>
      <c r="N177" s="10">
        <f>VLOOKUP(A177,'[4]Base Cadastral Entidades (2)'!$A$8:$W$474,16,)</f>
        <v>2</v>
      </c>
      <c r="O177" s="16" t="str">
        <f>VLOOKUP(A177,[1]Dados_EFPC!$A$1:$O$272,15,FALSE)</f>
        <v>https://www.cifrao.com.br/</v>
      </c>
    </row>
    <row r="178" spans="1:15" x14ac:dyDescent="0.3">
      <c r="A178" s="15" t="s">
        <v>299</v>
      </c>
      <c r="B178" s="15" t="s">
        <v>298</v>
      </c>
      <c r="C178" s="15" t="s">
        <v>297</v>
      </c>
      <c r="D178" s="14" t="s">
        <v>7</v>
      </c>
      <c r="E178" s="14" t="s">
        <v>67</v>
      </c>
      <c r="F178" s="13">
        <f>VLOOKUP(A178,[3]Planilha1!$A$4:$B$271,2,FALSE)</f>
        <v>490840603.18000001</v>
      </c>
      <c r="G178" s="12">
        <f>VLOOKUP(A178,[2]Planilha3!$I$4:$L$262,2,FALSE)</f>
        <v>8559108.1799999997</v>
      </c>
      <c r="H178" s="12">
        <f>VLOOKUP(A178,[2]Planilha3!$I$4:$L$262,3,FALSE)</f>
        <v>6547495.9800000004</v>
      </c>
      <c r="I178" s="12">
        <f>VLOOKUP(A178,[2]Planilha3!$I$4:$L$262,4,FALSE)</f>
        <v>731179.3</v>
      </c>
      <c r="J178" s="11">
        <f>VLOOKUP(A178,[1]Dados_EFPC!$A$1:$O$272,10,FALSE)</f>
        <v>835</v>
      </c>
      <c r="K178" s="11">
        <f>VLOOKUP(A178,[1]Dados_EFPC!$A$1:$O$272,11,FALSE)</f>
        <v>177</v>
      </c>
      <c r="L178" s="11">
        <f>VLOOKUP(A178,[1]Dados_EFPC!$A$1:$O$272,12,FALSE)</f>
        <v>39</v>
      </c>
      <c r="M178" s="10">
        <f>VLOOKUP(A178,'[4]Base Cadastral Entidades (2)'!$A$8:$W$474,15,)</f>
        <v>1</v>
      </c>
      <c r="N178" s="10">
        <f>VLOOKUP(A178,'[4]Base Cadastral Entidades (2)'!$A$8:$W$474,16,)</f>
        <v>3</v>
      </c>
      <c r="O178" s="16" t="str">
        <f>VLOOKUP(A178,[1]Dados_EFPC!$A$1:$O$272,15,FALSE)</f>
        <v>http://www.previcel.org.br/</v>
      </c>
    </row>
    <row r="179" spans="1:15" x14ac:dyDescent="0.3">
      <c r="A179" s="15" t="s">
        <v>296</v>
      </c>
      <c r="B179" s="15" t="s">
        <v>295</v>
      </c>
      <c r="C179" s="15" t="s">
        <v>294</v>
      </c>
      <c r="D179" s="14" t="s">
        <v>60</v>
      </c>
      <c r="E179" s="14" t="s">
        <v>6</v>
      </c>
      <c r="F179" s="13">
        <f>VLOOKUP(A179,[3]Planilha1!$A$4:$B$271,2,FALSE)</f>
        <v>482391854.75</v>
      </c>
      <c r="G179" s="12">
        <f>VLOOKUP(A179,[2]Planilha3!$I$4:$L$262,2,FALSE)</f>
        <v>11229521.380000001</v>
      </c>
      <c r="H179" s="12">
        <f>VLOOKUP(A179,[2]Planilha3!$I$4:$L$262,3,FALSE)</f>
        <v>12786358.710000001</v>
      </c>
      <c r="I179" s="12">
        <f>VLOOKUP(A179,[2]Planilha3!$I$4:$L$262,4,FALSE)</f>
        <v>2138109.25</v>
      </c>
      <c r="J179" s="11">
        <f>VLOOKUP(A179,[1]Dados_EFPC!$A$1:$O$272,10,FALSE)</f>
        <v>6084</v>
      </c>
      <c r="K179" s="11">
        <f>VLOOKUP(A179,[1]Dados_EFPC!$A$1:$O$272,11,FALSE)</f>
        <v>253</v>
      </c>
      <c r="L179" s="11">
        <f>VLOOKUP(A179,[1]Dados_EFPC!$A$1:$O$272,12,FALSE)</f>
        <v>25</v>
      </c>
      <c r="M179" s="10">
        <f>VLOOKUP(A179,'[4]Base Cadastral Entidades (2)'!$A$8:$W$474,15,)</f>
        <v>1</v>
      </c>
      <c r="N179" s="10">
        <f>VLOOKUP(A179,'[4]Base Cadastral Entidades (2)'!$A$8:$W$474,16,)</f>
        <v>12</v>
      </c>
      <c r="O179" s="16" t="str">
        <f>VLOOKUP(A179,[1]Dados_EFPC!$A$1:$O$272,15,FALSE)</f>
        <v>WWW.MAUAPREV.COM.BR</v>
      </c>
    </row>
    <row r="180" spans="1:15" x14ac:dyDescent="0.3">
      <c r="A180" s="15" t="s">
        <v>293</v>
      </c>
      <c r="B180" s="15" t="s">
        <v>292</v>
      </c>
      <c r="C180" s="15" t="s">
        <v>291</v>
      </c>
      <c r="D180" s="14" t="s">
        <v>2</v>
      </c>
      <c r="E180" s="14" t="s">
        <v>6</v>
      </c>
      <c r="F180" s="13">
        <f>VLOOKUP(A180,[3]Planilha1!$A$4:$B$271,2,FALSE)</f>
        <v>476056505.10000002</v>
      </c>
      <c r="G180" s="12">
        <f>VLOOKUP(A180,[2]Planilha3!$I$4:$L$262,2,FALSE)</f>
        <v>21839305.5</v>
      </c>
      <c r="H180" s="12">
        <f>VLOOKUP(A180,[2]Planilha3!$I$4:$L$262,3,FALSE)</f>
        <v>5216047.58</v>
      </c>
      <c r="I180" s="12">
        <f>VLOOKUP(A180,[2]Planilha3!$I$4:$L$262,4,FALSE)</f>
        <v>6200717.0199999996</v>
      </c>
      <c r="J180" s="11">
        <f>VLOOKUP(A180,[1]Dados_EFPC!$A$1:$O$272,10,FALSE)</f>
        <v>3313</v>
      </c>
      <c r="K180" s="11">
        <f>VLOOKUP(A180,[1]Dados_EFPC!$A$1:$O$272,11,FALSE)</f>
        <v>86</v>
      </c>
      <c r="L180" s="11">
        <f>VLOOKUP(A180,[1]Dados_EFPC!$A$1:$O$272,12,FALSE)</f>
        <v>1</v>
      </c>
      <c r="M180" s="10">
        <f>VLOOKUP(A180,'[4]Base Cadastral Entidades (2)'!$A$8:$W$474,15,)</f>
        <v>5</v>
      </c>
      <c r="N180" s="10">
        <f>VLOOKUP(A180,'[4]Base Cadastral Entidades (2)'!$A$8:$W$474,16,)</f>
        <v>7</v>
      </c>
      <c r="O180" s="16" t="str">
        <f>VLOOKUP(A180,[1]Dados_EFPC!$A$1:$O$272,15,FALSE)</f>
        <v>http://www.mercerprev.com.br/mercerprev/</v>
      </c>
    </row>
    <row r="181" spans="1:15" x14ac:dyDescent="0.3">
      <c r="A181" s="15" t="s">
        <v>290</v>
      </c>
      <c r="B181" s="15" t="s">
        <v>289</v>
      </c>
      <c r="C181" s="15" t="s">
        <v>288</v>
      </c>
      <c r="D181" s="14" t="s">
        <v>60</v>
      </c>
      <c r="E181" s="14" t="s">
        <v>6</v>
      </c>
      <c r="F181" s="13">
        <f>VLOOKUP(A181,[3]Planilha1!$A$4:$B$271,2,FALSE)</f>
        <v>473565670.31</v>
      </c>
      <c r="G181" s="12">
        <f>VLOOKUP(A181,[2]Planilha3!$I$4:$L$262,2,FALSE)</f>
        <v>2232742.46</v>
      </c>
      <c r="H181" s="12">
        <f>VLOOKUP(A181,[2]Planilha3!$I$4:$L$262,3,FALSE)</f>
        <v>21883575.289999999</v>
      </c>
      <c r="I181" s="12">
        <f>VLOOKUP(A181,[2]Planilha3!$I$4:$L$262,4,FALSE)</f>
        <v>0</v>
      </c>
      <c r="J181" s="11">
        <f>VLOOKUP(A181,[1]Dados_EFPC!$A$1:$O$272,10,FALSE)</f>
        <v>9</v>
      </c>
      <c r="K181" s="11">
        <f>VLOOKUP(A181,[1]Dados_EFPC!$A$1:$O$272,11,FALSE)</f>
        <v>537</v>
      </c>
      <c r="L181" s="11">
        <f>VLOOKUP(A181,[1]Dados_EFPC!$A$1:$O$272,12,FALSE)</f>
        <v>412</v>
      </c>
      <c r="M181" s="10">
        <f>VLOOKUP(A181,'[4]Base Cadastral Entidades (2)'!$A$8:$W$474,15,)</f>
        <v>1</v>
      </c>
      <c r="N181" s="10">
        <f>VLOOKUP(A181,'[4]Base Cadastral Entidades (2)'!$A$8:$W$474,16,)</f>
        <v>1</v>
      </c>
      <c r="O181" s="16" t="str">
        <f>VLOOKUP(A181,[1]Dados_EFPC!$A$1:$O$272,15,FALSE)</f>
        <v>http://www.gasius.com.br</v>
      </c>
    </row>
    <row r="182" spans="1:15" x14ac:dyDescent="0.3">
      <c r="A182" s="15" t="s">
        <v>287</v>
      </c>
      <c r="B182" s="15" t="s">
        <v>286</v>
      </c>
      <c r="C182" s="15" t="s">
        <v>285</v>
      </c>
      <c r="D182" s="14" t="s">
        <v>2</v>
      </c>
      <c r="E182" s="14" t="s">
        <v>6</v>
      </c>
      <c r="F182" s="13">
        <f>VLOOKUP(A182,[3]Planilha1!$A$4:$B$271,2,FALSE)</f>
        <v>449906801.79000002</v>
      </c>
      <c r="G182" s="12">
        <f>VLOOKUP(A182,[2]Planilha3!$I$4:$L$262,2,FALSE)</f>
        <v>6348167.7599999998</v>
      </c>
      <c r="H182" s="12">
        <f>VLOOKUP(A182,[2]Planilha3!$I$4:$L$262,3,FALSE)</f>
        <v>11777635.57</v>
      </c>
      <c r="I182" s="12">
        <f>VLOOKUP(A182,[2]Planilha3!$I$4:$L$262,4,FALSE)</f>
        <v>304162.65000000002</v>
      </c>
      <c r="J182" s="11">
        <f>VLOOKUP(A182,[1]Dados_EFPC!$A$1:$O$272,10,FALSE)</f>
        <v>2154</v>
      </c>
      <c r="K182" s="11">
        <f>VLOOKUP(A182,[1]Dados_EFPC!$A$1:$O$272,11,FALSE)</f>
        <v>325</v>
      </c>
      <c r="L182" s="11">
        <f>VLOOKUP(A182,[1]Dados_EFPC!$A$1:$O$272,12,FALSE)</f>
        <v>18</v>
      </c>
      <c r="M182" s="10">
        <f>VLOOKUP(A182,'[4]Base Cadastral Entidades (2)'!$A$8:$W$474,15,)</f>
        <v>1</v>
      </c>
      <c r="N182" s="10">
        <f>VLOOKUP(A182,'[4]Base Cadastral Entidades (2)'!$A$8:$W$474,16,)</f>
        <v>6</v>
      </c>
      <c r="O182" s="16" t="str">
        <f>VLOOKUP(A182,[1]Dados_EFPC!$A$1:$O$272,15,FALSE)</f>
        <v>http://www.portalprev.com.br/voithprev</v>
      </c>
    </row>
    <row r="183" spans="1:15" x14ac:dyDescent="0.3">
      <c r="A183" s="15" t="s">
        <v>284</v>
      </c>
      <c r="B183" s="15" t="s">
        <v>283</v>
      </c>
      <c r="C183" s="15" t="s">
        <v>282</v>
      </c>
      <c r="D183" s="14" t="s">
        <v>2</v>
      </c>
      <c r="E183" s="14" t="s">
        <v>6</v>
      </c>
      <c r="F183" s="13">
        <f>VLOOKUP(A183,[3]Planilha1!$A$4:$B$271,2,FALSE)</f>
        <v>439772988.13999999</v>
      </c>
      <c r="G183" s="12">
        <f>VLOOKUP(A183,[2]Planilha3!$I$4:$L$262,2,FALSE)</f>
        <v>4993566.3600000003</v>
      </c>
      <c r="H183" s="12">
        <f>VLOOKUP(A183,[2]Planilha3!$I$4:$L$262,3,FALSE)</f>
        <v>18149340.27</v>
      </c>
      <c r="I183" s="12">
        <f>VLOOKUP(A183,[2]Planilha3!$I$4:$L$262,4,FALSE)</f>
        <v>0</v>
      </c>
      <c r="J183" s="11">
        <f>VLOOKUP(A183,[1]Dados_EFPC!$A$1:$O$272,10,FALSE)</f>
        <v>5524</v>
      </c>
      <c r="K183" s="11">
        <f>VLOOKUP(A183,[1]Dados_EFPC!$A$1:$O$272,11,FALSE)</f>
        <v>249</v>
      </c>
      <c r="L183" s="11">
        <f>VLOOKUP(A183,[1]Dados_EFPC!$A$1:$O$272,12,FALSE)</f>
        <v>12</v>
      </c>
      <c r="M183" s="10">
        <f>VLOOKUP(A183,'[4]Base Cadastral Entidades (2)'!$A$8:$W$474,15,)</f>
        <v>1</v>
      </c>
      <c r="N183" s="10">
        <f>VLOOKUP(A183,'[4]Base Cadastral Entidades (2)'!$A$8:$W$474,16,)</f>
        <v>3</v>
      </c>
      <c r="O183" s="16" t="str">
        <f>VLOOKUP(A183,[1]Dados_EFPC!$A$1:$O$272,15,FALSE)</f>
        <v>WWW.SCANIA.COM.BR</v>
      </c>
    </row>
    <row r="184" spans="1:15" x14ac:dyDescent="0.3">
      <c r="A184" s="15" t="s">
        <v>281</v>
      </c>
      <c r="B184" s="15" t="s">
        <v>280</v>
      </c>
      <c r="C184" s="15" t="s">
        <v>279</v>
      </c>
      <c r="D184" s="14" t="s">
        <v>60</v>
      </c>
      <c r="E184" s="14" t="s">
        <v>6</v>
      </c>
      <c r="F184" s="13">
        <f>VLOOKUP(A184,[3]Planilha1!$A$4:$B$271,2,FALSE)</f>
        <v>409369534.77999997</v>
      </c>
      <c r="G184" s="12">
        <f>VLOOKUP(A184,[2]Planilha3!$I$4:$L$262,2,FALSE)</f>
        <v>4648024.51</v>
      </c>
      <c r="H184" s="12">
        <f>VLOOKUP(A184,[2]Planilha3!$I$4:$L$262,3,FALSE)</f>
        <v>9998513.9800000004</v>
      </c>
      <c r="I184" s="12">
        <f>VLOOKUP(A184,[2]Planilha3!$I$4:$L$262,4,FALSE)</f>
        <v>4123624.54</v>
      </c>
      <c r="J184" s="11">
        <f>VLOOKUP(A184,[1]Dados_EFPC!$A$1:$O$272,10,FALSE)</f>
        <v>508</v>
      </c>
      <c r="K184" s="11">
        <f>VLOOKUP(A184,[1]Dados_EFPC!$A$1:$O$272,11,FALSE)</f>
        <v>84</v>
      </c>
      <c r="L184" s="11">
        <f>VLOOKUP(A184,[1]Dados_EFPC!$A$1:$O$272,12,FALSE)</f>
        <v>3</v>
      </c>
      <c r="M184" s="10">
        <f>VLOOKUP(A184,'[4]Base Cadastral Entidades (2)'!$A$8:$W$474,15,)</f>
        <v>1</v>
      </c>
      <c r="N184" s="10">
        <f>VLOOKUP(A184,'[4]Base Cadastral Entidades (2)'!$A$8:$W$474,16,)</f>
        <v>2</v>
      </c>
      <c r="O184" s="16" t="str">
        <f>VLOOKUP(A184,[1]Dados_EFPC!$A$1:$O$272,15,FALSE)</f>
        <v>WWW.UNISYSPREVI.COM.BR</v>
      </c>
    </row>
    <row r="185" spans="1:15" x14ac:dyDescent="0.3">
      <c r="A185" s="15" t="s">
        <v>278</v>
      </c>
      <c r="B185" s="15" t="s">
        <v>277</v>
      </c>
      <c r="C185" s="15" t="s">
        <v>276</v>
      </c>
      <c r="D185" s="14" t="s">
        <v>2</v>
      </c>
      <c r="E185" s="14" t="s">
        <v>6</v>
      </c>
      <c r="F185" s="13">
        <f>VLOOKUP(A185,[3]Planilha1!$A$4:$B$271,2,FALSE)</f>
        <v>406804865.61000001</v>
      </c>
      <c r="G185" s="12">
        <f>VLOOKUP(A185,[2]Planilha3!$I$4:$L$262,2,FALSE)</f>
        <v>32591908.420000002</v>
      </c>
      <c r="H185" s="12">
        <f>VLOOKUP(A185,[2]Planilha3!$I$4:$L$262,3,FALSE)</f>
        <v>3701020.94</v>
      </c>
      <c r="I185" s="12">
        <f>VLOOKUP(A185,[2]Planilha3!$I$4:$L$262,4,FALSE)</f>
        <v>8301144</v>
      </c>
      <c r="J185" s="11">
        <f>VLOOKUP(A185,[1]Dados_EFPC!$A$1:$O$272,10,FALSE)</f>
        <v>9607</v>
      </c>
      <c r="K185" s="11">
        <f>VLOOKUP(A185,[1]Dados_EFPC!$A$1:$O$272,11,FALSE)</f>
        <v>93</v>
      </c>
      <c r="L185" s="11">
        <f>VLOOKUP(A185,[1]Dados_EFPC!$A$1:$O$272,12,FALSE)</f>
        <v>0</v>
      </c>
      <c r="M185" s="10">
        <f>VLOOKUP(A185,'[4]Base Cadastral Entidades (2)'!$A$8:$W$474,15,)</f>
        <v>1</v>
      </c>
      <c r="N185" s="10">
        <f>VLOOKUP(A185,'[4]Base Cadastral Entidades (2)'!$A$8:$W$474,16,)</f>
        <v>12</v>
      </c>
      <c r="O185" s="16" t="str">
        <f>VLOOKUP(A185,[1]Dados_EFPC!$A$1:$O$272,15,FALSE)</f>
        <v>http://www.avonprev.com.br</v>
      </c>
    </row>
    <row r="186" spans="1:15" x14ac:dyDescent="0.3">
      <c r="A186" s="15" t="s">
        <v>275</v>
      </c>
      <c r="B186" s="15" t="s">
        <v>274</v>
      </c>
      <c r="C186" s="15" t="s">
        <v>273</v>
      </c>
      <c r="D186" s="14" t="s">
        <v>2</v>
      </c>
      <c r="E186" s="14" t="s">
        <v>6</v>
      </c>
      <c r="F186" s="13">
        <f>VLOOKUP(A186,[3]Planilha1!$A$4:$B$271,2,FALSE)</f>
        <v>405175183.87</v>
      </c>
      <c r="G186" s="12">
        <f>VLOOKUP(A186,[2]Planilha3!$I$4:$L$262,2,FALSE)</f>
        <v>6650689.8100000005</v>
      </c>
      <c r="H186" s="12">
        <f>VLOOKUP(A186,[2]Planilha3!$I$4:$L$262,3,FALSE)</f>
        <v>8268574.8399999999</v>
      </c>
      <c r="I186" s="12">
        <f>VLOOKUP(A186,[2]Planilha3!$I$4:$L$262,4,FALSE)</f>
        <v>262984.99</v>
      </c>
      <c r="J186" s="11">
        <f>VLOOKUP(A186,[1]Dados_EFPC!$A$1:$O$272,10,FALSE)</f>
        <v>653</v>
      </c>
      <c r="K186" s="11">
        <f>VLOOKUP(A186,[1]Dados_EFPC!$A$1:$O$272,11,FALSE)</f>
        <v>247</v>
      </c>
      <c r="L186" s="11">
        <f>VLOOKUP(A186,[1]Dados_EFPC!$A$1:$O$272,12,FALSE)</f>
        <v>35</v>
      </c>
      <c r="M186" s="10">
        <f>VLOOKUP(A186,'[4]Base Cadastral Entidades (2)'!$A$8:$W$474,15,)</f>
        <v>1</v>
      </c>
      <c r="N186" s="10">
        <f>VLOOKUP(A186,'[4]Base Cadastral Entidades (2)'!$A$8:$W$474,16,)</f>
        <v>2</v>
      </c>
      <c r="O186" s="16" t="str">
        <f>VLOOKUP(A186,[1]Dados_EFPC!$A$1:$O$272,15,FALSE)</f>
        <v>https://www.portalprev.com.br/lillyprev/lillyprev</v>
      </c>
    </row>
    <row r="187" spans="1:15" x14ac:dyDescent="0.3">
      <c r="A187" s="15" t="s">
        <v>272</v>
      </c>
      <c r="B187" s="15" t="s">
        <v>271</v>
      </c>
      <c r="C187" s="15" t="s">
        <v>270</v>
      </c>
      <c r="D187" s="14" t="s">
        <v>2</v>
      </c>
      <c r="E187" s="14" t="s">
        <v>6</v>
      </c>
      <c r="F187" s="13">
        <f>VLOOKUP(A187,[3]Planilha1!$A$4:$B$271,2,FALSE)</f>
        <v>402112367.29000002</v>
      </c>
      <c r="G187" s="12">
        <f>VLOOKUP(A187,[2]Planilha3!$I$4:$L$262,2,FALSE)</f>
        <v>10718261.23</v>
      </c>
      <c r="H187" s="12">
        <f>VLOOKUP(A187,[2]Planilha3!$I$4:$L$262,3,FALSE)</f>
        <v>3915191.09</v>
      </c>
      <c r="I187" s="12">
        <f>VLOOKUP(A187,[2]Planilha3!$I$4:$L$262,4,FALSE)</f>
        <v>2473674.39</v>
      </c>
      <c r="J187" s="11">
        <f>VLOOKUP(A187,[1]Dados_EFPC!$A$1:$O$272,10,FALSE)</f>
        <v>4914</v>
      </c>
      <c r="K187" s="11">
        <f>VLOOKUP(A187,[1]Dados_EFPC!$A$1:$O$272,11,FALSE)</f>
        <v>140</v>
      </c>
      <c r="L187" s="11">
        <f>VLOOKUP(A187,[1]Dados_EFPC!$A$1:$O$272,12,FALSE)</f>
        <v>0</v>
      </c>
      <c r="M187" s="10">
        <f>VLOOKUP(A187,'[4]Base Cadastral Entidades (2)'!$A$8:$W$474,15,)</f>
        <v>1</v>
      </c>
      <c r="N187" s="10">
        <f>VLOOKUP(A187,'[4]Base Cadastral Entidades (2)'!$A$8:$W$474,16,)</f>
        <v>5</v>
      </c>
      <c r="O187" s="16" t="str">
        <f>VLOOKUP(A187,[1]Dados_EFPC!$A$1:$O$272,15,FALSE)</f>
        <v>http://www.portalprev.com.br/toyotaprevi</v>
      </c>
    </row>
    <row r="188" spans="1:15" x14ac:dyDescent="0.3">
      <c r="A188" s="15" t="s">
        <v>269</v>
      </c>
      <c r="B188" s="15" t="s">
        <v>268</v>
      </c>
      <c r="C188" s="15" t="s">
        <v>267</v>
      </c>
      <c r="D188" s="14" t="s">
        <v>60</v>
      </c>
      <c r="E188" s="14" t="s">
        <v>67</v>
      </c>
      <c r="F188" s="13">
        <f>VLOOKUP(A188,[3]Planilha1!$A$4:$B$271,2,FALSE)</f>
        <v>395964974.17000002</v>
      </c>
      <c r="G188" s="12">
        <f>VLOOKUP(A188,[2]Planilha3!$I$4:$L$262,2,FALSE)</f>
        <v>0</v>
      </c>
      <c r="H188" s="12">
        <f>VLOOKUP(A188,[2]Planilha3!$I$4:$L$262,3,FALSE)</f>
        <v>0</v>
      </c>
      <c r="I188" s="12">
        <f>VLOOKUP(A188,[2]Planilha3!$I$4:$L$262,4,FALSE)</f>
        <v>0</v>
      </c>
      <c r="J188" s="11" t="str">
        <f>VLOOKUP(A188,[1]Dados_EFPC!$A$1:$O$272,10,FALSE)</f>
        <v>-</v>
      </c>
      <c r="K188" s="11" t="str">
        <f>VLOOKUP(A188,[1]Dados_EFPC!$A$1:$O$272,11,FALSE)</f>
        <v>-</v>
      </c>
      <c r="L188" s="11" t="str">
        <f>VLOOKUP(A188,[1]Dados_EFPC!$A$1:$O$272,12,FALSE)</f>
        <v>-</v>
      </c>
      <c r="M188" s="10">
        <f>VLOOKUP(A188,'[4]Base Cadastral Entidades (2)'!$A$8:$W$474,15,)</f>
        <v>1</v>
      </c>
      <c r="N188" s="10">
        <f>VLOOKUP(A188,'[4]Base Cadastral Entidades (2)'!$A$8:$W$474,16,)</f>
        <v>1</v>
      </c>
      <c r="O188" s="16" t="str">
        <f>VLOOKUP(A188,[1]Dados_EFPC!$A$1:$O$272,15,FALSE)</f>
        <v>www.previbanerj.com.br</v>
      </c>
    </row>
    <row r="189" spans="1:15" x14ac:dyDescent="0.3">
      <c r="A189" s="15" t="s">
        <v>266</v>
      </c>
      <c r="B189" s="15" t="s">
        <v>265</v>
      </c>
      <c r="C189" s="15" t="s">
        <v>264</v>
      </c>
      <c r="D189" s="14" t="s">
        <v>53</v>
      </c>
      <c r="E189" s="14" t="s">
        <v>1</v>
      </c>
      <c r="F189" s="13">
        <f>VLOOKUP(A189,[3]Planilha1!$A$4:$B$271,2,FALSE)</f>
        <v>393327266.38</v>
      </c>
      <c r="G189" s="12">
        <f>VLOOKUP(A189,[2]Planilha3!$I$4:$L$262,2,FALSE)</f>
        <v>15532540.07</v>
      </c>
      <c r="H189" s="12">
        <f>VLOOKUP(A189,[2]Planilha3!$I$4:$L$262,3,FALSE)</f>
        <v>1767846.6</v>
      </c>
      <c r="I189" s="12">
        <f>VLOOKUP(A189,[2]Planilha3!$I$4:$L$262,4,FALSE)</f>
        <v>7689913.3600000003</v>
      </c>
      <c r="J189" s="11">
        <f>VLOOKUP(A189,[1]Dados_EFPC!$A$1:$O$272,10,FALSE)</f>
        <v>11502</v>
      </c>
      <c r="K189" s="11">
        <f>VLOOKUP(A189,[1]Dados_EFPC!$A$1:$O$272,11,FALSE)</f>
        <v>70</v>
      </c>
      <c r="L189" s="11">
        <f>VLOOKUP(A189,[1]Dados_EFPC!$A$1:$O$272,12,FALSE)</f>
        <v>37</v>
      </c>
      <c r="M189" s="10">
        <f>VLOOKUP(A189,'[4]Base Cadastral Entidades (2)'!$A$8:$W$474,15,)</f>
        <v>1</v>
      </c>
      <c r="N189" s="10">
        <f>VLOOKUP(A189,'[4]Base Cadastral Entidades (2)'!$A$8:$W$474,16,)</f>
        <v>22</v>
      </c>
      <c r="O189" s="16" t="str">
        <f>VLOOKUP(A189,[1]Dados_EFPC!$A$1:$O$272,15,FALSE)</f>
        <v>http://www.oabprev-mg.com.br</v>
      </c>
    </row>
    <row r="190" spans="1:15" x14ac:dyDescent="0.3">
      <c r="A190" s="15" t="s">
        <v>263</v>
      </c>
      <c r="B190" s="15" t="s">
        <v>262</v>
      </c>
      <c r="C190" s="15" t="s">
        <v>261</v>
      </c>
      <c r="D190" s="14" t="s">
        <v>2</v>
      </c>
      <c r="E190" s="14" t="s">
        <v>6</v>
      </c>
      <c r="F190" s="13">
        <f>VLOOKUP(A190,[3]Planilha1!$A$4:$B$271,2,FALSE)</f>
        <v>383245965.13</v>
      </c>
      <c r="G190" s="12">
        <f>VLOOKUP(A190,[2]Planilha3!$I$4:$L$262,2,FALSE)</f>
        <v>8727692.2100000009</v>
      </c>
      <c r="H190" s="12">
        <f>VLOOKUP(A190,[2]Planilha3!$I$4:$L$262,3,FALSE)</f>
        <v>2932902</v>
      </c>
      <c r="I190" s="12">
        <f>VLOOKUP(A190,[2]Planilha3!$I$4:$L$262,4,FALSE)</f>
        <v>576192.13</v>
      </c>
      <c r="J190" s="11">
        <f>VLOOKUP(A190,[1]Dados_EFPC!$A$1:$O$272,10,FALSE)</f>
        <v>1631</v>
      </c>
      <c r="K190" s="11">
        <f>VLOOKUP(A190,[1]Dados_EFPC!$A$1:$O$272,11,FALSE)</f>
        <v>125</v>
      </c>
      <c r="L190" s="11">
        <f>VLOOKUP(A190,[1]Dados_EFPC!$A$1:$O$272,12,FALSE)</f>
        <v>17</v>
      </c>
      <c r="M190" s="10">
        <f>VLOOKUP(A190,'[4]Base Cadastral Entidades (2)'!$A$8:$W$474,15,)</f>
        <v>1</v>
      </c>
      <c r="N190" s="10">
        <f>VLOOKUP(A190,'[4]Base Cadastral Entidades (2)'!$A$8:$W$474,16,)</f>
        <v>3</v>
      </c>
      <c r="O190" s="16" t="str">
        <f>VLOOKUP(A190,[1]Dados_EFPC!$A$1:$O$272,15,FALSE)</f>
        <v>http://www.portalprev.com.br/rocheprev</v>
      </c>
    </row>
    <row r="191" spans="1:15" x14ac:dyDescent="0.3">
      <c r="A191" s="15" t="s">
        <v>260</v>
      </c>
      <c r="B191" s="15" t="s">
        <v>259</v>
      </c>
      <c r="C191" s="15" t="s">
        <v>258</v>
      </c>
      <c r="D191" s="14" t="s">
        <v>107</v>
      </c>
      <c r="E191" s="14" t="s">
        <v>67</v>
      </c>
      <c r="F191" s="13">
        <f>VLOOKUP(A191,[3]Planilha1!$A$4:$B$271,2,FALSE)</f>
        <v>370666291.07999998</v>
      </c>
      <c r="G191" s="12">
        <f>VLOOKUP(A191,[2]Planilha3!$I$4:$L$262,2,FALSE)</f>
        <v>8623232.3399999999</v>
      </c>
      <c r="H191" s="12">
        <f>VLOOKUP(A191,[2]Planilha3!$I$4:$L$262,3,FALSE)</f>
        <v>5315208.57</v>
      </c>
      <c r="I191" s="12">
        <f>VLOOKUP(A191,[2]Planilha3!$I$4:$L$262,4,FALSE)</f>
        <v>422830.1</v>
      </c>
      <c r="J191" s="11">
        <f>VLOOKUP(A191,[1]Dados_EFPC!$A$1:$O$272,10,FALSE)</f>
        <v>1256</v>
      </c>
      <c r="K191" s="11">
        <f>VLOOKUP(A191,[1]Dados_EFPC!$A$1:$O$272,11,FALSE)</f>
        <v>107</v>
      </c>
      <c r="L191" s="11">
        <f>VLOOKUP(A191,[1]Dados_EFPC!$A$1:$O$272,12,FALSE)</f>
        <v>42</v>
      </c>
      <c r="M191" s="10">
        <f>VLOOKUP(A191,'[4]Base Cadastral Entidades (2)'!$A$8:$W$474,15,)</f>
        <v>1</v>
      </c>
      <c r="N191" s="10">
        <f>VLOOKUP(A191,'[4]Base Cadastral Entidades (2)'!$A$8:$W$474,16,)</f>
        <v>1</v>
      </c>
      <c r="O191" s="16" t="str">
        <f>VLOOKUP(A191,[1]Dados_EFPC!$A$1:$O$272,15,FALSE)</f>
        <v>http://www.cageprev.com.br</v>
      </c>
    </row>
    <row r="192" spans="1:15" x14ac:dyDescent="0.3">
      <c r="A192" s="15" t="s">
        <v>257</v>
      </c>
      <c r="B192" s="15" t="s">
        <v>256</v>
      </c>
      <c r="C192" s="15" t="s">
        <v>255</v>
      </c>
      <c r="D192" s="14" t="s">
        <v>43</v>
      </c>
      <c r="E192" s="14" t="s">
        <v>67</v>
      </c>
      <c r="F192" s="13">
        <f>VLOOKUP(A192,[3]Planilha1!$A$4:$B$271,2,FALSE)</f>
        <v>368787926.44</v>
      </c>
      <c r="G192" s="12">
        <f>VLOOKUP(A192,[2]Planilha3!$I$4:$L$262,2,FALSE)</f>
        <v>5762258.71</v>
      </c>
      <c r="H192" s="12">
        <f>VLOOKUP(A192,[2]Planilha3!$I$4:$L$262,3,FALSE)</f>
        <v>11204389.880000001</v>
      </c>
      <c r="I192" s="12">
        <f>VLOOKUP(A192,[2]Planilha3!$I$4:$L$262,4,FALSE)</f>
        <v>360809.29</v>
      </c>
      <c r="J192" s="11">
        <f>VLOOKUP(A192,[1]Dados_EFPC!$A$1:$O$272,10,FALSE)</f>
        <v>1244</v>
      </c>
      <c r="K192" s="11">
        <f>VLOOKUP(A192,[1]Dados_EFPC!$A$1:$O$272,11,FALSE)</f>
        <v>776</v>
      </c>
      <c r="L192" s="11">
        <f>VLOOKUP(A192,[1]Dados_EFPC!$A$1:$O$272,12,FALSE)</f>
        <v>37</v>
      </c>
      <c r="M192" s="10">
        <f>VLOOKUP(A192,'[4]Base Cadastral Entidades (2)'!$A$8:$W$474,15,)</f>
        <v>1</v>
      </c>
      <c r="N192" s="10">
        <f>VLOOKUP(A192,'[4]Base Cadastral Entidades (2)'!$A$8:$W$474,16,)</f>
        <v>2</v>
      </c>
      <c r="O192" s="16" t="str">
        <f>VLOOKUP(A192,[1]Dados_EFPC!$A$1:$O$272,15,FALSE)</f>
        <v>http://www.casanprev.com.br</v>
      </c>
    </row>
    <row r="193" spans="1:15" x14ac:dyDescent="0.3">
      <c r="A193" s="15" t="s">
        <v>254</v>
      </c>
      <c r="B193" s="15" t="s">
        <v>253</v>
      </c>
      <c r="C193" s="15" t="s">
        <v>252</v>
      </c>
      <c r="D193" s="14" t="s">
        <v>26</v>
      </c>
      <c r="E193" s="14" t="s">
        <v>6</v>
      </c>
      <c r="F193" s="13">
        <f>VLOOKUP(A193,[3]Planilha1!$A$4:$B$271,2,FALSE)</f>
        <v>352270833.48000002</v>
      </c>
      <c r="G193" s="12">
        <f>VLOOKUP(A193,[2]Planilha3!$I$4:$L$262,2,FALSE)</f>
        <v>7004965.6500000004</v>
      </c>
      <c r="H193" s="12">
        <f>VLOOKUP(A193,[2]Planilha3!$I$4:$L$262,3,FALSE)</f>
        <v>9862381.3699999992</v>
      </c>
      <c r="I193" s="12">
        <f>VLOOKUP(A193,[2]Planilha3!$I$4:$L$262,4,FALSE)</f>
        <v>446835.22</v>
      </c>
      <c r="J193" s="11">
        <f>VLOOKUP(A193,[1]Dados_EFPC!$A$1:$O$272,10,FALSE)</f>
        <v>4876</v>
      </c>
      <c r="K193" s="11">
        <f>VLOOKUP(A193,[1]Dados_EFPC!$A$1:$O$272,11,FALSE)</f>
        <v>173</v>
      </c>
      <c r="L193" s="11">
        <f>VLOOKUP(A193,[1]Dados_EFPC!$A$1:$O$272,12,FALSE)</f>
        <v>5</v>
      </c>
      <c r="M193" s="10">
        <f>VLOOKUP(A193,'[4]Base Cadastral Entidades (2)'!$A$8:$W$474,15,)</f>
        <v>1</v>
      </c>
      <c r="N193" s="10">
        <f>VLOOKUP(A193,'[4]Base Cadastral Entidades (2)'!$A$8:$W$474,16,)</f>
        <v>3</v>
      </c>
      <c r="O193" s="16" t="str">
        <f>VLOOKUP(A193,[1]Dados_EFPC!$A$1:$O$272,15,FALSE)</f>
        <v>http://www.portalprev.com.br/danaprev</v>
      </c>
    </row>
    <row r="194" spans="1:15" x14ac:dyDescent="0.3">
      <c r="A194" s="15" t="s">
        <v>251</v>
      </c>
      <c r="B194" s="15" t="s">
        <v>250</v>
      </c>
      <c r="C194" s="15" t="s">
        <v>249</v>
      </c>
      <c r="D194" s="14" t="s">
        <v>43</v>
      </c>
      <c r="E194" s="14" t="s">
        <v>67</v>
      </c>
      <c r="F194" s="13">
        <f>VLOOKUP(A194,[3]Planilha1!$A$4:$B$271,2,FALSE)</f>
        <v>350071741.5</v>
      </c>
      <c r="G194" s="12">
        <f>VLOOKUP(A194,[2]Planilha3!$I$4:$L$262,2,FALSE)</f>
        <v>34399593.82</v>
      </c>
      <c r="H194" s="12">
        <f>VLOOKUP(A194,[2]Planilha3!$I$4:$L$262,3,FALSE)</f>
        <v>881612.86</v>
      </c>
      <c r="I194" s="12">
        <f>VLOOKUP(A194,[2]Planilha3!$I$4:$L$262,4,FALSE)</f>
        <v>840048.69</v>
      </c>
      <c r="J194" s="11">
        <f>VLOOKUP(A194,[1]Dados_EFPC!$A$1:$O$272,10,FALSE)</f>
        <v>3443</v>
      </c>
      <c r="K194" s="11">
        <f>VLOOKUP(A194,[1]Dados_EFPC!$A$1:$O$272,11,FALSE)</f>
        <v>0</v>
      </c>
      <c r="L194" s="11">
        <f>VLOOKUP(A194,[1]Dados_EFPC!$A$1:$O$272,12,FALSE)</f>
        <v>1</v>
      </c>
      <c r="M194" s="10">
        <f>VLOOKUP(A194,'[4]Base Cadastral Entidades (2)'!$A$8:$W$474,15,)</f>
        <v>1</v>
      </c>
      <c r="N194" s="10">
        <f>VLOOKUP(A194,'[4]Base Cadastral Entidades (2)'!$A$8:$W$474,16,)</f>
        <v>7</v>
      </c>
      <c r="O194" s="16" t="str">
        <f>VLOOKUP(A194,[1]Dados_EFPC!$A$1:$O$272,15,FALSE)</f>
        <v>https://www.scprev.com.br/</v>
      </c>
    </row>
    <row r="195" spans="1:15" x14ac:dyDescent="0.3">
      <c r="A195" s="15" t="s">
        <v>248</v>
      </c>
      <c r="B195" s="15" t="s">
        <v>247</v>
      </c>
      <c r="C195" s="15" t="s">
        <v>246</v>
      </c>
      <c r="D195" s="14" t="s">
        <v>107</v>
      </c>
      <c r="E195" s="14" t="s">
        <v>67</v>
      </c>
      <c r="F195" s="13">
        <f>VLOOKUP(A195,[3]Planilha1!$A$4:$B$271,2,FALSE)</f>
        <v>332791546.55000001</v>
      </c>
      <c r="G195" s="12">
        <f>VLOOKUP(A195,[2]Planilha3!$I$4:$L$262,2,FALSE)</f>
        <v>243456.79</v>
      </c>
      <c r="H195" s="12">
        <f>VLOOKUP(A195,[2]Planilha3!$I$4:$L$262,3,FALSE)</f>
        <v>3361679.32</v>
      </c>
      <c r="I195" s="12">
        <f>VLOOKUP(A195,[2]Planilha3!$I$4:$L$262,4,FALSE)</f>
        <v>47092.45</v>
      </c>
      <c r="J195" s="11">
        <f>VLOOKUP(A195,[1]Dados_EFPC!$A$1:$O$272,10,FALSE)</f>
        <v>291</v>
      </c>
      <c r="K195" s="11">
        <f>VLOOKUP(A195,[1]Dados_EFPC!$A$1:$O$272,11,FALSE)</f>
        <v>110</v>
      </c>
      <c r="L195" s="11">
        <f>VLOOKUP(A195,[1]Dados_EFPC!$A$1:$O$272,12,FALSE)</f>
        <v>45</v>
      </c>
      <c r="M195" s="10">
        <f>VLOOKUP(A195,'[4]Base Cadastral Entidades (2)'!$A$8:$W$474,15,)</f>
        <v>1</v>
      </c>
      <c r="N195" s="10">
        <f>VLOOKUP(A195,'[4]Base Cadastral Entidades (2)'!$A$8:$W$474,16,)</f>
        <v>2</v>
      </c>
      <c r="O195" s="16" t="str">
        <f>VLOOKUP(A195,[1]Dados_EFPC!$A$1:$O$272,15,FALSE)</f>
        <v>http://www.fapece.com.br</v>
      </c>
    </row>
    <row r="196" spans="1:15" x14ac:dyDescent="0.3">
      <c r="A196" s="15" t="s">
        <v>245</v>
      </c>
      <c r="B196" s="15" t="s">
        <v>244</v>
      </c>
      <c r="C196" s="15" t="s">
        <v>243</v>
      </c>
      <c r="D196" s="14" t="s">
        <v>2</v>
      </c>
      <c r="E196" s="14" t="s">
        <v>6</v>
      </c>
      <c r="F196" s="13">
        <f>VLOOKUP(A196,[3]Planilha1!$A$4:$B$271,2,FALSE)</f>
        <v>316845512.63</v>
      </c>
      <c r="G196" s="12">
        <f>VLOOKUP(A196,[2]Planilha3!$I$4:$L$262,2,FALSE)</f>
        <v>5483070</v>
      </c>
      <c r="H196" s="12">
        <f>VLOOKUP(A196,[2]Planilha3!$I$4:$L$262,3,FALSE)</f>
        <v>5399264.8200000003</v>
      </c>
      <c r="I196" s="12">
        <f>VLOOKUP(A196,[2]Planilha3!$I$4:$L$262,4,FALSE)</f>
        <v>78523.850000000006</v>
      </c>
      <c r="J196" s="11">
        <f>VLOOKUP(A196,[1]Dados_EFPC!$A$1:$O$272,10,FALSE)</f>
        <v>12536</v>
      </c>
      <c r="K196" s="11">
        <f>VLOOKUP(A196,[1]Dados_EFPC!$A$1:$O$272,11,FALSE)</f>
        <v>123</v>
      </c>
      <c r="L196" s="11">
        <f>VLOOKUP(A196,[1]Dados_EFPC!$A$1:$O$272,12,FALSE)</f>
        <v>1</v>
      </c>
      <c r="M196" s="10">
        <f>VLOOKUP(A196,'[4]Base Cadastral Entidades (2)'!$A$8:$W$474,15,)</f>
        <v>2</v>
      </c>
      <c r="N196" s="10">
        <f>VLOOKUP(A196,'[4]Base Cadastral Entidades (2)'!$A$8:$W$474,16,)</f>
        <v>9</v>
      </c>
      <c r="O196" s="16" t="str">
        <f>VLOOKUP(A196,[1]Dados_EFPC!$A$1:$O$272,15,FALSE)</f>
        <v>https://previhonda.com.br/</v>
      </c>
    </row>
    <row r="197" spans="1:15" x14ac:dyDescent="0.3">
      <c r="A197" s="15" t="s">
        <v>242</v>
      </c>
      <c r="B197" s="15" t="s">
        <v>241</v>
      </c>
      <c r="C197" s="15" t="s">
        <v>240</v>
      </c>
      <c r="D197" s="14" t="s">
        <v>60</v>
      </c>
      <c r="E197" s="14" t="s">
        <v>6</v>
      </c>
      <c r="F197" s="13">
        <f>VLOOKUP(A197,[3]Planilha1!$A$4:$B$271,2,FALSE)</f>
        <v>307056668.11000001</v>
      </c>
      <c r="G197" s="12">
        <f>VLOOKUP(A197,[2]Planilha3!$I$4:$L$262,2,FALSE)</f>
        <v>0</v>
      </c>
      <c r="H197" s="12">
        <f>VLOOKUP(A197,[2]Planilha3!$I$4:$L$262,3,FALSE)</f>
        <v>8229879.54</v>
      </c>
      <c r="I197" s="12">
        <f>VLOOKUP(A197,[2]Planilha3!$I$4:$L$262,4,FALSE)</f>
        <v>586961.22</v>
      </c>
      <c r="J197" s="11">
        <f>VLOOKUP(A197,[1]Dados_EFPC!$A$1:$O$272,10,FALSE)</f>
        <v>855</v>
      </c>
      <c r="K197" s="11">
        <f>VLOOKUP(A197,[1]Dados_EFPC!$A$1:$O$272,11,FALSE)</f>
        <v>212</v>
      </c>
      <c r="L197" s="11">
        <f>VLOOKUP(A197,[1]Dados_EFPC!$A$1:$O$272,12,FALSE)</f>
        <v>64</v>
      </c>
      <c r="M197" s="10">
        <f>VLOOKUP(A197,'[4]Base Cadastral Entidades (2)'!$A$8:$W$474,15,)</f>
        <v>2</v>
      </c>
      <c r="N197" s="10">
        <f>VLOOKUP(A197,'[4]Base Cadastral Entidades (2)'!$A$8:$W$474,16,)</f>
        <v>9</v>
      </c>
      <c r="O197" s="16" t="str">
        <f>VLOOKUP(A197,[1]Dados_EFPC!$A$1:$O$272,15,FALSE)</f>
        <v>http://www.fucap.org.br</v>
      </c>
    </row>
    <row r="198" spans="1:15" x14ac:dyDescent="0.3">
      <c r="A198" s="15" t="s">
        <v>239</v>
      </c>
      <c r="B198" s="15" t="s">
        <v>238</v>
      </c>
      <c r="C198" s="15" t="s">
        <v>237</v>
      </c>
      <c r="D198" s="14" t="s">
        <v>236</v>
      </c>
      <c r="E198" s="14" t="s">
        <v>6</v>
      </c>
      <c r="F198" s="13">
        <f>VLOOKUP(A198,[3]Planilha1!$A$4:$B$271,2,FALSE)</f>
        <v>306970469.13</v>
      </c>
      <c r="G198" s="12">
        <f>VLOOKUP(A198,[2]Planilha3!$I$4:$L$262,2,FALSE)</f>
        <v>2884710.5100000002</v>
      </c>
      <c r="H198" s="12">
        <f>VLOOKUP(A198,[2]Planilha3!$I$4:$L$262,3,FALSE)</f>
        <v>13904460.060000001</v>
      </c>
      <c r="I198" s="12">
        <f>VLOOKUP(A198,[2]Planilha3!$I$4:$L$262,4,FALSE)</f>
        <v>776380.38</v>
      </c>
      <c r="J198" s="11">
        <f>VLOOKUP(A198,[1]Dados_EFPC!$A$1:$O$272,10,FALSE)</f>
        <v>39</v>
      </c>
      <c r="K198" s="11">
        <f>VLOOKUP(A198,[1]Dados_EFPC!$A$1:$O$272,11,FALSE)</f>
        <v>252</v>
      </c>
      <c r="L198" s="11">
        <f>VLOOKUP(A198,[1]Dados_EFPC!$A$1:$O$272,12,FALSE)</f>
        <v>123</v>
      </c>
      <c r="M198" s="10">
        <f>VLOOKUP(A198,'[4]Base Cadastral Entidades (2)'!$A$8:$W$474,15,)</f>
        <v>1</v>
      </c>
      <c r="N198" s="10">
        <f>VLOOKUP(A198,'[4]Base Cadastral Entidades (2)'!$A$8:$W$474,16,)</f>
        <v>2</v>
      </c>
      <c r="O198" s="16" t="str">
        <f>VLOOKUP(A198,[1]Dados_EFPC!$A$1:$O$272,15,FALSE)</f>
        <v>https://www.capof.org.br/</v>
      </c>
    </row>
    <row r="199" spans="1:15" x14ac:dyDescent="0.3">
      <c r="A199" s="15" t="s">
        <v>235</v>
      </c>
      <c r="B199" s="15" t="s">
        <v>235</v>
      </c>
      <c r="C199" s="15" t="s">
        <v>234</v>
      </c>
      <c r="D199" s="14" t="s">
        <v>43</v>
      </c>
      <c r="E199" s="14" t="s">
        <v>1</v>
      </c>
      <c r="F199" s="13">
        <f>VLOOKUP(A199,[3]Planilha1!$A$4:$B$271,2,FALSE)</f>
        <v>304462658.75</v>
      </c>
      <c r="G199" s="12">
        <f>VLOOKUP(A199,[2]Planilha3!$I$4:$L$262,2,FALSE)</f>
        <v>10717674.609999999</v>
      </c>
      <c r="H199" s="12">
        <f>VLOOKUP(A199,[2]Planilha3!$I$4:$L$262,3,FALSE)</f>
        <v>1674753.43</v>
      </c>
      <c r="I199" s="12">
        <f>VLOOKUP(A199,[2]Planilha3!$I$4:$L$262,4,FALSE)</f>
        <v>7353302.7000000002</v>
      </c>
      <c r="J199" s="11">
        <f>VLOOKUP(A199,[1]Dados_EFPC!$A$1:$O$272,10,FALSE)</f>
        <v>8894</v>
      </c>
      <c r="K199" s="11">
        <f>VLOOKUP(A199,[1]Dados_EFPC!$A$1:$O$272,11,FALSE)</f>
        <v>75</v>
      </c>
      <c r="L199" s="11">
        <f>VLOOKUP(A199,[1]Dados_EFPC!$A$1:$O$272,12,FALSE)</f>
        <v>40</v>
      </c>
      <c r="M199" s="10">
        <f>VLOOKUP(A199,'[4]Base Cadastral Entidades (2)'!$A$8:$W$474,15,)</f>
        <v>1</v>
      </c>
      <c r="N199" s="10">
        <f>VLOOKUP(A199,'[4]Base Cadastral Entidades (2)'!$A$8:$W$474,16,)</f>
        <v>3</v>
      </c>
      <c r="O199" s="16" t="str">
        <f>VLOOKUP(A199,[1]Dados_EFPC!$A$1:$O$272,15,FALSE)</f>
        <v>http://www.oabprev-sc.org.br</v>
      </c>
    </row>
    <row r="200" spans="1:15" x14ac:dyDescent="0.3">
      <c r="A200" s="15" t="s">
        <v>233</v>
      </c>
      <c r="B200" s="15" t="s">
        <v>232</v>
      </c>
      <c r="C200" s="15" t="s">
        <v>231</v>
      </c>
      <c r="D200" s="14" t="s">
        <v>26</v>
      </c>
      <c r="E200" s="14" t="s">
        <v>6</v>
      </c>
      <c r="F200" s="13">
        <f>VLOOKUP(A200,[3]Planilha1!$A$4:$B$271,2,FALSE)</f>
        <v>301294451.85000002</v>
      </c>
      <c r="G200" s="12">
        <f>VLOOKUP(A200,[2]Planilha3!$I$4:$L$262,2,FALSE)</f>
        <v>7750294.4000000004</v>
      </c>
      <c r="H200" s="12">
        <f>VLOOKUP(A200,[2]Planilha3!$I$4:$L$262,3,FALSE)</f>
        <v>4644776.8600000003</v>
      </c>
      <c r="I200" s="12">
        <f>VLOOKUP(A200,[2]Planilha3!$I$4:$L$262,4,FALSE)</f>
        <v>68.180000000000007</v>
      </c>
      <c r="J200" s="11">
        <f>VLOOKUP(A200,[1]Dados_EFPC!$A$1:$O$272,10,FALSE)</f>
        <v>10064</v>
      </c>
      <c r="K200" s="11">
        <f>VLOOKUP(A200,[1]Dados_EFPC!$A$1:$O$272,11,FALSE)</f>
        <v>87</v>
      </c>
      <c r="L200" s="11">
        <f>VLOOKUP(A200,[1]Dados_EFPC!$A$1:$O$272,12,FALSE)</f>
        <v>4</v>
      </c>
      <c r="M200" s="10">
        <f>VLOOKUP(A200,'[4]Base Cadastral Entidades (2)'!$A$8:$W$474,15,)</f>
        <v>1</v>
      </c>
      <c r="N200" s="10">
        <f>VLOOKUP(A200,'[4]Base Cadastral Entidades (2)'!$A$8:$W$474,16,)</f>
        <v>20</v>
      </c>
      <c r="O200" s="16" t="str">
        <f>VLOOKUP(A200,[1]Dados_EFPC!$A$1:$O$272,15,FALSE)</f>
        <v>WWW.TRAMONTINA.NET/PREV</v>
      </c>
    </row>
    <row r="201" spans="1:15" x14ac:dyDescent="0.3">
      <c r="A201" s="15" t="s">
        <v>230</v>
      </c>
      <c r="B201" s="15" t="s">
        <v>229</v>
      </c>
      <c r="C201" s="15" t="s">
        <v>228</v>
      </c>
      <c r="D201" s="14" t="s">
        <v>60</v>
      </c>
      <c r="E201" s="14" t="s">
        <v>67</v>
      </c>
      <c r="F201" s="13">
        <f>VLOOKUP(A201,[3]Planilha1!$A$4:$B$271,2,FALSE)</f>
        <v>298572880.05000001</v>
      </c>
      <c r="G201" s="12">
        <f>VLOOKUP(A201,[2]Planilha3!$I$4:$L$262,2,FALSE)</f>
        <v>28970942.82</v>
      </c>
      <c r="H201" s="12">
        <f>VLOOKUP(A201,[2]Planilha3!$I$4:$L$262,3,FALSE)</f>
        <v>121940.33</v>
      </c>
      <c r="I201" s="12">
        <f>VLOOKUP(A201,[2]Planilha3!$I$4:$L$262,4,FALSE)</f>
        <v>162702.69</v>
      </c>
      <c r="J201" s="11">
        <f>VLOOKUP(A201,[1]Dados_EFPC!$A$1:$O$272,10,FALSE)</f>
        <v>4065</v>
      </c>
      <c r="K201" s="11">
        <f>VLOOKUP(A201,[1]Dados_EFPC!$A$1:$O$272,11,FALSE)</f>
        <v>3</v>
      </c>
      <c r="L201" s="11">
        <f>VLOOKUP(A201,[1]Dados_EFPC!$A$1:$O$272,12,FALSE)</f>
        <v>24</v>
      </c>
      <c r="M201" s="10">
        <f>VLOOKUP(A201,'[4]Base Cadastral Entidades (2)'!$A$8:$W$474,15,)</f>
        <v>2</v>
      </c>
      <c r="N201" s="10">
        <f>VLOOKUP(A201,'[4]Base Cadastral Entidades (2)'!$A$8:$W$474,16,)</f>
        <v>33</v>
      </c>
      <c r="O201" s="16" t="str">
        <f>VLOOKUP(A201,[1]Dados_EFPC!$A$1:$O$272,15,FALSE)</f>
        <v>http://www.rjprev.rj.gov.br/</v>
      </c>
    </row>
    <row r="202" spans="1:15" x14ac:dyDescent="0.3">
      <c r="A202" s="15" t="s">
        <v>227</v>
      </c>
      <c r="B202" s="15" t="s">
        <v>226</v>
      </c>
      <c r="C202" s="15" t="s">
        <v>225</v>
      </c>
      <c r="D202" s="14" t="s">
        <v>43</v>
      </c>
      <c r="E202" s="14" t="s">
        <v>67</v>
      </c>
      <c r="F202" s="13">
        <f>VLOOKUP(A202,[3]Planilha1!$A$4:$B$271,2,FALSE)</f>
        <v>293438667.64999998</v>
      </c>
      <c r="G202" s="12">
        <f>VLOOKUP(A202,[2]Planilha3!$I$4:$L$262,2,FALSE)</f>
        <v>5259259.42</v>
      </c>
      <c r="H202" s="12">
        <f>VLOOKUP(A202,[2]Planilha3!$I$4:$L$262,3,FALSE)</f>
        <v>7244139.0700000003</v>
      </c>
      <c r="I202" s="12">
        <f>VLOOKUP(A202,[2]Planilha3!$I$4:$L$262,4,FALSE)</f>
        <v>10395.1</v>
      </c>
      <c r="J202" s="11">
        <f>VLOOKUP(A202,[1]Dados_EFPC!$A$1:$O$272,10,FALSE)</f>
        <v>697</v>
      </c>
      <c r="K202" s="11">
        <f>VLOOKUP(A202,[1]Dados_EFPC!$A$1:$O$272,11,FALSE)</f>
        <v>387</v>
      </c>
      <c r="L202" s="11">
        <f>VLOOKUP(A202,[1]Dados_EFPC!$A$1:$O$272,12,FALSE)</f>
        <v>93</v>
      </c>
      <c r="M202" s="10">
        <f>VLOOKUP(A202,'[4]Base Cadastral Entidades (2)'!$A$8:$W$474,15,)</f>
        <v>3</v>
      </c>
      <c r="N202" s="10">
        <f>VLOOKUP(A202,'[4]Base Cadastral Entidades (2)'!$A$8:$W$474,16,)</f>
        <v>3</v>
      </c>
      <c r="O202" s="16" t="str">
        <f>VLOOKUP(A202,[1]Dados_EFPC!$A$1:$O$272,15,FALSE)</f>
        <v>http://www.fumpresc.com.br</v>
      </c>
    </row>
    <row r="203" spans="1:15" x14ac:dyDescent="0.3">
      <c r="A203" s="15" t="s">
        <v>224</v>
      </c>
      <c r="B203" s="15" t="s">
        <v>223</v>
      </c>
      <c r="C203" s="15" t="s">
        <v>222</v>
      </c>
      <c r="D203" s="14" t="s">
        <v>2</v>
      </c>
      <c r="E203" s="14" t="s">
        <v>6</v>
      </c>
      <c r="F203" s="13">
        <f>VLOOKUP(A203,[3]Planilha1!$A$4:$B$271,2,FALSE)</f>
        <v>286980761.44</v>
      </c>
      <c r="G203" s="12">
        <f>VLOOKUP(A203,[2]Planilha3!$I$4:$L$262,2,FALSE)</f>
        <v>5132416.16</v>
      </c>
      <c r="H203" s="12">
        <f>VLOOKUP(A203,[2]Planilha3!$I$4:$L$262,3,FALSE)</f>
        <v>7385033.8499999996</v>
      </c>
      <c r="I203" s="12">
        <f>VLOOKUP(A203,[2]Planilha3!$I$4:$L$262,4,FALSE)</f>
        <v>209215.96</v>
      </c>
      <c r="J203" s="11">
        <f>VLOOKUP(A203,[1]Dados_EFPC!$A$1:$O$272,10,FALSE)</f>
        <v>816</v>
      </c>
      <c r="K203" s="11">
        <f>VLOOKUP(A203,[1]Dados_EFPC!$A$1:$O$272,11,FALSE)</f>
        <v>194</v>
      </c>
      <c r="L203" s="11">
        <f>VLOOKUP(A203,[1]Dados_EFPC!$A$1:$O$272,12,FALSE)</f>
        <v>17</v>
      </c>
      <c r="M203" s="10">
        <f>VLOOKUP(A203,'[4]Base Cadastral Entidades (2)'!$A$8:$W$474,15,)</f>
        <v>1</v>
      </c>
      <c r="N203" s="10">
        <f>VLOOKUP(A203,'[4]Base Cadastral Entidades (2)'!$A$8:$W$474,16,)</f>
        <v>2</v>
      </c>
      <c r="O203" s="16" t="str">
        <f>VLOOKUP(A203,[1]Dados_EFPC!$A$1:$O$272,15,FALSE)</f>
        <v>https://www.portalprev.com.br/carboprev</v>
      </c>
    </row>
    <row r="204" spans="1:15" x14ac:dyDescent="0.3">
      <c r="A204" s="15" t="s">
        <v>221</v>
      </c>
      <c r="B204" s="15" t="s">
        <v>220</v>
      </c>
      <c r="C204" s="15" t="s">
        <v>219</v>
      </c>
      <c r="D204" s="14" t="s">
        <v>26</v>
      </c>
      <c r="E204" s="14" t="s">
        <v>6</v>
      </c>
      <c r="F204" s="13">
        <f>VLOOKUP(A204,[3]Planilha1!$A$4:$B$271,2,FALSE)</f>
        <v>284456184.00999999</v>
      </c>
      <c r="G204" s="12">
        <f>VLOOKUP(A204,[2]Planilha3!$I$4:$L$262,2,FALSE)</f>
        <v>3148334.3600000003</v>
      </c>
      <c r="H204" s="12">
        <f>VLOOKUP(A204,[2]Planilha3!$I$4:$L$262,3,FALSE)</f>
        <v>5232508.97</v>
      </c>
      <c r="I204" s="12">
        <f>VLOOKUP(A204,[2]Planilha3!$I$4:$L$262,4,FALSE)</f>
        <v>2273850.7799999998</v>
      </c>
      <c r="J204" s="11">
        <f>VLOOKUP(A204,[1]Dados_EFPC!$A$1:$O$272,10,FALSE)</f>
        <v>5733</v>
      </c>
      <c r="K204" s="11">
        <f>VLOOKUP(A204,[1]Dados_EFPC!$A$1:$O$272,11,FALSE)</f>
        <v>142</v>
      </c>
      <c r="L204" s="11">
        <f>VLOOKUP(A204,[1]Dados_EFPC!$A$1:$O$272,12,FALSE)</f>
        <v>19</v>
      </c>
      <c r="M204" s="10">
        <f>VLOOKUP(A204,'[4]Base Cadastral Entidades (2)'!$A$8:$W$474,15,)</f>
        <v>1</v>
      </c>
      <c r="N204" s="10">
        <f>VLOOKUP(A204,'[4]Base Cadastral Entidades (2)'!$A$8:$W$474,16,)</f>
        <v>51</v>
      </c>
      <c r="O204" s="16" t="str">
        <f>VLOOKUP(A204,[1]Dados_EFPC!$A$1:$O$272,15,FALSE)</f>
        <v>HTTP://WWW.RBSPREV.COM.BR/</v>
      </c>
    </row>
    <row r="205" spans="1:15" x14ac:dyDescent="0.3">
      <c r="A205" s="15" t="s">
        <v>218</v>
      </c>
      <c r="B205" s="15" t="s">
        <v>217</v>
      </c>
      <c r="C205" s="15" t="s">
        <v>216</v>
      </c>
      <c r="D205" s="14" t="s">
        <v>120</v>
      </c>
      <c r="E205" s="14" t="s">
        <v>67</v>
      </c>
      <c r="F205" s="13">
        <f>VLOOKUP(A205,[3]Planilha1!$A$4:$B$271,2,FALSE)</f>
        <v>284065117.01999998</v>
      </c>
      <c r="G205" s="12">
        <f>VLOOKUP(A205,[2]Planilha3!$I$4:$L$262,2,FALSE)</f>
        <v>1811485.12</v>
      </c>
      <c r="H205" s="12">
        <f>VLOOKUP(A205,[2]Planilha3!$I$4:$L$262,3,FALSE)</f>
        <v>10092180.27</v>
      </c>
      <c r="I205" s="12">
        <f>VLOOKUP(A205,[2]Planilha3!$I$4:$L$262,4,FALSE)</f>
        <v>25674.639999999999</v>
      </c>
      <c r="J205" s="11">
        <f>VLOOKUP(A205,[1]Dados_EFPC!$A$1:$O$272,10,FALSE)</f>
        <v>427</v>
      </c>
      <c r="K205" s="11">
        <f>VLOOKUP(A205,[1]Dados_EFPC!$A$1:$O$272,11,FALSE)</f>
        <v>645</v>
      </c>
      <c r="L205" s="11">
        <f>VLOOKUP(A205,[1]Dados_EFPC!$A$1:$O$272,12,FALSE)</f>
        <v>190</v>
      </c>
      <c r="M205" s="10">
        <f>VLOOKUP(A205,'[4]Base Cadastral Entidades (2)'!$A$8:$W$474,15,)</f>
        <v>1</v>
      </c>
      <c r="N205" s="10">
        <f>VLOOKUP(A205,'[4]Base Cadastral Entidades (2)'!$A$8:$W$474,16,)</f>
        <v>2</v>
      </c>
      <c r="O205" s="16" t="str">
        <f>VLOOKUP(A205,[1]Dados_EFPC!$A$1:$O$272,15,FALSE)</f>
        <v>http://www.funcasal.com.br</v>
      </c>
    </row>
    <row r="206" spans="1:15" x14ac:dyDescent="0.3">
      <c r="A206" s="15" t="s">
        <v>215</v>
      </c>
      <c r="B206" s="15" t="s">
        <v>214</v>
      </c>
      <c r="C206" s="15" t="s">
        <v>213</v>
      </c>
      <c r="D206" s="14" t="s">
        <v>7</v>
      </c>
      <c r="E206" s="14" t="s">
        <v>67</v>
      </c>
      <c r="F206" s="13">
        <f>VLOOKUP(A206,[3]Planilha1!$A$4:$B$271,2,FALSE)</f>
        <v>269234529.86000001</v>
      </c>
      <c r="G206" s="12">
        <f>VLOOKUP(A206,[2]Planilha3!$I$4:$L$262,2,FALSE)</f>
        <v>4017564.29</v>
      </c>
      <c r="H206" s="12">
        <f>VLOOKUP(A206,[2]Planilha3!$I$4:$L$262,3,FALSE)</f>
        <v>5144063.45</v>
      </c>
      <c r="I206" s="12">
        <f>VLOOKUP(A206,[2]Planilha3!$I$4:$L$262,4,FALSE)</f>
        <v>76611.34</v>
      </c>
      <c r="J206" s="11">
        <f>VLOOKUP(A206,[1]Dados_EFPC!$A$1:$O$272,10,FALSE)</f>
        <v>673</v>
      </c>
      <c r="K206" s="11">
        <f>VLOOKUP(A206,[1]Dados_EFPC!$A$1:$O$272,11,FALSE)</f>
        <v>203</v>
      </c>
      <c r="L206" s="11">
        <f>VLOOKUP(A206,[1]Dados_EFPC!$A$1:$O$272,12,FALSE)</f>
        <v>75</v>
      </c>
      <c r="M206" s="10">
        <f>VLOOKUP(A206,'[4]Base Cadastral Entidades (2)'!$A$8:$W$474,15,)</f>
        <v>1</v>
      </c>
      <c r="N206" s="10">
        <f>VLOOKUP(A206,'[4]Base Cadastral Entidades (2)'!$A$8:$W$474,16,)</f>
        <v>4</v>
      </c>
      <c r="O206" s="16" t="str">
        <f>VLOOKUP(A206,[1]Dados_EFPC!$A$1:$O$272,15,FALSE)</f>
        <v>http://www.fundacaoalpha.org.br</v>
      </c>
    </row>
    <row r="207" spans="1:15" x14ac:dyDescent="0.3">
      <c r="A207" s="15" t="s">
        <v>212</v>
      </c>
      <c r="B207" s="15" t="s">
        <v>211</v>
      </c>
      <c r="C207" s="15" t="s">
        <v>210</v>
      </c>
      <c r="D207" s="14" t="s">
        <v>2</v>
      </c>
      <c r="E207" s="14" t="s">
        <v>6</v>
      </c>
      <c r="F207" s="13">
        <f>VLOOKUP(A207,[3]Planilha1!$A$4:$B$271,2,FALSE)</f>
        <v>251268357.65000001</v>
      </c>
      <c r="G207" s="12">
        <f>VLOOKUP(A207,[2]Planilha3!$I$4:$L$262,2,FALSE)</f>
        <v>0</v>
      </c>
      <c r="H207" s="12">
        <f>VLOOKUP(A207,[2]Planilha3!$I$4:$L$262,3,FALSE)</f>
        <v>10696178.58</v>
      </c>
      <c r="I207" s="12">
        <f>VLOOKUP(A207,[2]Planilha3!$I$4:$L$262,4,FALSE)</f>
        <v>0</v>
      </c>
      <c r="J207" s="11">
        <f>VLOOKUP(A207,[1]Dados_EFPC!$A$1:$O$272,10,FALSE)</f>
        <v>0</v>
      </c>
      <c r="K207" s="11">
        <f>VLOOKUP(A207,[1]Dados_EFPC!$A$1:$O$272,11,FALSE)</f>
        <v>33</v>
      </c>
      <c r="L207" s="11">
        <f>VLOOKUP(A207,[1]Dados_EFPC!$A$1:$O$272,12,FALSE)</f>
        <v>70</v>
      </c>
      <c r="M207" s="10">
        <f>VLOOKUP(A207,'[4]Base Cadastral Entidades (2)'!$A$8:$W$474,15,)</f>
        <v>1</v>
      </c>
      <c r="N207" s="10">
        <f>VLOOKUP(A207,'[4]Base Cadastral Entidades (2)'!$A$8:$W$474,16,)</f>
        <v>1</v>
      </c>
      <c r="O207" s="16" t="str">
        <f>VLOOKUP(A207,[1]Dados_EFPC!$A$1:$O$272,15,FALSE)</f>
        <v>http://www.somupp.com.br/2127/3922.html</v>
      </c>
    </row>
    <row r="208" spans="1:15" x14ac:dyDescent="0.3">
      <c r="A208" s="15" t="s">
        <v>209</v>
      </c>
      <c r="B208" s="15" t="s">
        <v>208</v>
      </c>
      <c r="C208" s="15" t="s">
        <v>207</v>
      </c>
      <c r="D208" s="14" t="s">
        <v>26</v>
      </c>
      <c r="E208" s="14" t="s">
        <v>6</v>
      </c>
      <c r="F208" s="13">
        <f>VLOOKUP(A208,[3]Planilha1!$A$4:$B$271,2,FALSE)</f>
        <v>239859827.27000001</v>
      </c>
      <c r="G208" s="12">
        <f>VLOOKUP(A208,[2]Planilha3!$I$4:$L$262,2,FALSE)</f>
        <v>6270525.5999999996</v>
      </c>
      <c r="H208" s="12">
        <f>VLOOKUP(A208,[2]Planilha3!$I$4:$L$262,3,FALSE)</f>
        <v>4613061.13</v>
      </c>
      <c r="I208" s="12">
        <f>VLOOKUP(A208,[2]Planilha3!$I$4:$L$262,4,FALSE)</f>
        <v>65813.98</v>
      </c>
      <c r="J208" s="11">
        <f>VLOOKUP(A208,[1]Dados_EFPC!$A$1:$O$272,10,FALSE)</f>
        <v>3387</v>
      </c>
      <c r="K208" s="11">
        <f>VLOOKUP(A208,[1]Dados_EFPC!$A$1:$O$272,11,FALSE)</f>
        <v>43</v>
      </c>
      <c r="L208" s="11">
        <f>VLOOKUP(A208,[1]Dados_EFPC!$A$1:$O$272,12,FALSE)</f>
        <v>3</v>
      </c>
      <c r="M208" s="10">
        <f>VLOOKUP(A208,'[4]Base Cadastral Entidades (2)'!$A$8:$W$474,15,)</f>
        <v>1</v>
      </c>
      <c r="N208" s="10">
        <f>VLOOKUP(A208,'[4]Base Cadastral Entidades (2)'!$A$8:$W$474,16,)</f>
        <v>1</v>
      </c>
      <c r="O208" s="16" t="str">
        <f>VLOOKUP(A208,[1]Dados_EFPC!$A$1:$O$272,15,FALSE)</f>
        <v>WWW.PORTALPREV.COM.BR/PREVISTIHL</v>
      </c>
    </row>
    <row r="209" spans="1:15" x14ac:dyDescent="0.3">
      <c r="A209" s="15" t="s">
        <v>206</v>
      </c>
      <c r="B209" s="15" t="s">
        <v>205</v>
      </c>
      <c r="C209" s="15" t="s">
        <v>204</v>
      </c>
      <c r="D209" s="14" t="s">
        <v>26</v>
      </c>
      <c r="E209" s="14" t="s">
        <v>1</v>
      </c>
      <c r="F209" s="13">
        <f>VLOOKUP(A209,[3]Planilha1!$A$4:$B$271,2,FALSE)</f>
        <v>220573449.24000001</v>
      </c>
      <c r="G209" s="12">
        <f>VLOOKUP(A209,[2]Planilha3!$I$4:$L$262,2,FALSE)</f>
        <v>8647020.6899999995</v>
      </c>
      <c r="H209" s="12">
        <f>VLOOKUP(A209,[2]Planilha3!$I$4:$L$262,3,FALSE)</f>
        <v>1019333.6</v>
      </c>
      <c r="I209" s="12">
        <f>VLOOKUP(A209,[2]Planilha3!$I$4:$L$262,4,FALSE)</f>
        <v>4604481.95</v>
      </c>
      <c r="J209" s="11">
        <f>VLOOKUP(A209,[1]Dados_EFPC!$A$1:$O$272,10,FALSE)</f>
        <v>8281</v>
      </c>
      <c r="K209" s="11">
        <f>VLOOKUP(A209,[1]Dados_EFPC!$A$1:$O$272,11,FALSE)</f>
        <v>46</v>
      </c>
      <c r="L209" s="11">
        <f>VLOOKUP(A209,[1]Dados_EFPC!$A$1:$O$272,12,FALSE)</f>
        <v>31</v>
      </c>
      <c r="M209" s="10">
        <f>VLOOKUP(A209,'[4]Base Cadastral Entidades (2)'!$A$8:$W$474,15,)</f>
        <v>1</v>
      </c>
      <c r="N209" s="10">
        <f>VLOOKUP(A209,'[4]Base Cadastral Entidades (2)'!$A$8:$W$474,16,)</f>
        <v>2</v>
      </c>
      <c r="O209" s="16" t="str">
        <f>VLOOKUP(A209,[1]Dados_EFPC!$A$1:$O$272,15,FALSE)</f>
        <v>http://www.oabprev-rs.org.br</v>
      </c>
    </row>
    <row r="210" spans="1:15" x14ac:dyDescent="0.3">
      <c r="A210" s="15" t="s">
        <v>203</v>
      </c>
      <c r="B210" s="15" t="s">
        <v>202</v>
      </c>
      <c r="C210" s="15" t="s">
        <v>201</v>
      </c>
      <c r="D210" s="14" t="s">
        <v>53</v>
      </c>
      <c r="E210" s="14" t="s">
        <v>67</v>
      </c>
      <c r="F210" s="13">
        <f>VLOOKUP(A210,[3]Planilha1!$A$4:$B$271,2,FALSE)</f>
        <v>206679291.37</v>
      </c>
      <c r="G210" s="12">
        <f>VLOOKUP(A210,[2]Planilha3!$I$4:$L$262,2,FALSE)</f>
        <v>27990470.25</v>
      </c>
      <c r="H210" s="12">
        <f>VLOOKUP(A210,[2]Planilha3!$I$4:$L$262,3,FALSE)</f>
        <v>57565.02</v>
      </c>
      <c r="I210" s="12">
        <f>VLOOKUP(A210,[2]Planilha3!$I$4:$L$262,4,FALSE)</f>
        <v>78017.41</v>
      </c>
      <c r="J210" s="11">
        <f>VLOOKUP(A210,[1]Dados_EFPC!$A$1:$O$272,10,FALSE)</f>
        <v>2130</v>
      </c>
      <c r="K210" s="11">
        <f>VLOOKUP(A210,[1]Dados_EFPC!$A$1:$O$272,11,FALSE)</f>
        <v>0</v>
      </c>
      <c r="L210" s="11">
        <f>VLOOKUP(A210,[1]Dados_EFPC!$A$1:$O$272,12,FALSE)</f>
        <v>0</v>
      </c>
      <c r="M210" s="10">
        <f>VLOOKUP(A210,'[4]Base Cadastral Entidades (2)'!$A$8:$W$474,15,)</f>
        <v>2</v>
      </c>
      <c r="N210" s="10">
        <f>VLOOKUP(A210,'[4]Base Cadastral Entidades (2)'!$A$8:$W$474,16,)</f>
        <v>13</v>
      </c>
      <c r="O210" s="16" t="str">
        <f>VLOOKUP(A210,[1]Dados_EFPC!$A$1:$O$272,15,FALSE)</f>
        <v>http://www.prevcommg.com.br</v>
      </c>
    </row>
    <row r="211" spans="1:15" x14ac:dyDescent="0.3">
      <c r="A211" s="15" t="s">
        <v>200</v>
      </c>
      <c r="B211" s="15" t="s">
        <v>199</v>
      </c>
      <c r="C211" s="15" t="s">
        <v>198</v>
      </c>
      <c r="D211" s="14" t="s">
        <v>7</v>
      </c>
      <c r="E211" s="14" t="s">
        <v>6</v>
      </c>
      <c r="F211" s="13">
        <f>VLOOKUP(A211,[3]Planilha1!$A$4:$B$271,2,FALSE)</f>
        <v>205980193.63</v>
      </c>
      <c r="G211" s="12">
        <f>VLOOKUP(A211,[2]Planilha3!$I$4:$L$262,2,FALSE)</f>
        <v>5390118.4399999995</v>
      </c>
      <c r="H211" s="12">
        <f>VLOOKUP(A211,[2]Planilha3!$I$4:$L$262,3,FALSE)</f>
        <v>1653677.03</v>
      </c>
      <c r="I211" s="12">
        <f>VLOOKUP(A211,[2]Planilha3!$I$4:$L$262,4,FALSE)</f>
        <v>5179773.62</v>
      </c>
      <c r="J211" s="11">
        <f>VLOOKUP(A211,[1]Dados_EFPC!$A$1:$O$272,10,FALSE)</f>
        <v>4116</v>
      </c>
      <c r="K211" s="11">
        <f>VLOOKUP(A211,[1]Dados_EFPC!$A$1:$O$272,11,FALSE)</f>
        <v>64</v>
      </c>
      <c r="L211" s="11">
        <f>VLOOKUP(A211,[1]Dados_EFPC!$A$1:$O$272,12,FALSE)</f>
        <v>21</v>
      </c>
      <c r="M211" s="10">
        <f>VLOOKUP(A211,'[4]Base Cadastral Entidades (2)'!$A$8:$W$474,15,)</f>
        <v>6</v>
      </c>
      <c r="N211" s="10">
        <f>VLOOKUP(A211,'[4]Base Cadastral Entidades (2)'!$A$8:$W$474,16,)</f>
        <v>41</v>
      </c>
      <c r="O211" s="16" t="str">
        <f>VLOOKUP(A211,[1]Dados_EFPC!$A$1:$O$272,15,FALSE)</f>
        <v>https://maisfuturo.com.br/</v>
      </c>
    </row>
    <row r="212" spans="1:15" x14ac:dyDescent="0.3">
      <c r="A212" s="15" t="s">
        <v>197</v>
      </c>
      <c r="B212" s="15" t="s">
        <v>196</v>
      </c>
      <c r="C212" s="15" t="s">
        <v>195</v>
      </c>
      <c r="D212" s="14" t="s">
        <v>60</v>
      </c>
      <c r="E212" s="14" t="s">
        <v>67</v>
      </c>
      <c r="F212" s="13">
        <f>VLOOKUP(A212,[3]Planilha1!$A$4:$B$271,2,FALSE)</f>
        <v>205652491.68000001</v>
      </c>
      <c r="G212" s="12">
        <f>VLOOKUP(A212,[2]Planilha3!$I$4:$L$262,2,FALSE)</f>
        <v>5610641.5499999998</v>
      </c>
      <c r="H212" s="12">
        <f>VLOOKUP(A212,[2]Planilha3!$I$4:$L$262,3,FALSE)</f>
        <v>11858416.82</v>
      </c>
      <c r="I212" s="12">
        <f>VLOOKUP(A212,[2]Planilha3!$I$4:$L$262,4,FALSE)</f>
        <v>733197.82</v>
      </c>
      <c r="J212" s="11">
        <f>VLOOKUP(A212,[1]Dados_EFPC!$A$1:$O$272,10,FALSE)</f>
        <v>6351</v>
      </c>
      <c r="K212" s="11">
        <f>VLOOKUP(A212,[1]Dados_EFPC!$A$1:$O$272,11,FALSE)</f>
        <v>222</v>
      </c>
      <c r="L212" s="11">
        <f>VLOOKUP(A212,[1]Dados_EFPC!$A$1:$O$272,12,FALSE)</f>
        <v>387</v>
      </c>
      <c r="M212" s="10">
        <f>VLOOKUP(A212,'[4]Base Cadastral Entidades (2)'!$A$8:$W$474,15,)</f>
        <v>3</v>
      </c>
      <c r="N212" s="10">
        <f>VLOOKUP(A212,'[4]Base Cadastral Entidades (2)'!$A$8:$W$474,16,)</f>
        <v>3</v>
      </c>
      <c r="O212" s="16" t="str">
        <f>VLOOKUP(A212,[1]Dados_EFPC!$A$1:$O$272,15,FALSE)</f>
        <v>https://sias.org.br/seguros/</v>
      </c>
    </row>
    <row r="213" spans="1:15" x14ac:dyDescent="0.3">
      <c r="A213" s="15" t="s">
        <v>194</v>
      </c>
      <c r="B213" s="15" t="s">
        <v>193</v>
      </c>
      <c r="C213" s="15" t="s">
        <v>192</v>
      </c>
      <c r="D213" s="14" t="s">
        <v>43</v>
      </c>
      <c r="E213" s="14" t="s">
        <v>6</v>
      </c>
      <c r="F213" s="13">
        <f>VLOOKUP(A213,[3]Planilha1!$A$4:$B$271,2,FALSE)</f>
        <v>203408117.13999999</v>
      </c>
      <c r="G213" s="12">
        <f>VLOOKUP(A213,[2]Planilha3!$I$4:$L$262,2,FALSE)</f>
        <v>1474225.9400000002</v>
      </c>
      <c r="H213" s="12">
        <f>VLOOKUP(A213,[2]Planilha3!$I$4:$L$262,3,FALSE)</f>
        <v>6014866.5300000003</v>
      </c>
      <c r="I213" s="12">
        <f>VLOOKUP(A213,[2]Planilha3!$I$4:$L$262,4,FALSE)</f>
        <v>829083.7</v>
      </c>
      <c r="J213" s="11">
        <f>VLOOKUP(A213,[1]Dados_EFPC!$A$1:$O$272,10,FALSE)</f>
        <v>2098</v>
      </c>
      <c r="K213" s="11">
        <f>VLOOKUP(A213,[1]Dados_EFPC!$A$1:$O$272,11,FALSE)</f>
        <v>99</v>
      </c>
      <c r="L213" s="11">
        <f>VLOOKUP(A213,[1]Dados_EFPC!$A$1:$O$272,12,FALSE)</f>
        <v>33</v>
      </c>
      <c r="M213" s="10">
        <f>VLOOKUP(A213,'[4]Base Cadastral Entidades (2)'!$A$8:$W$474,15,)</f>
        <v>5</v>
      </c>
      <c r="N213" s="10">
        <f>VLOOKUP(A213,'[4]Base Cadastral Entidades (2)'!$A$8:$W$474,16,)</f>
        <v>19</v>
      </c>
      <c r="O213" s="16" t="str">
        <f>VLOOKUP(A213,[1]Dados_EFPC!$A$1:$O$272,15,FALSE)</f>
        <v>https://www.sulprevidencia.org.br/</v>
      </c>
    </row>
    <row r="214" spans="1:15" x14ac:dyDescent="0.3">
      <c r="A214" s="15" t="s">
        <v>191</v>
      </c>
      <c r="B214" s="15" t="s">
        <v>190</v>
      </c>
      <c r="C214" s="15" t="s">
        <v>189</v>
      </c>
      <c r="D214" s="14" t="s">
        <v>2</v>
      </c>
      <c r="E214" s="14" t="s">
        <v>6</v>
      </c>
      <c r="F214" s="13">
        <f>VLOOKUP(A214,[3]Planilha1!$A$4:$B$271,2,FALSE)</f>
        <v>201331577.19</v>
      </c>
      <c r="G214" s="12">
        <f>VLOOKUP(A214,[2]Planilha3!$I$4:$L$262,2,FALSE)</f>
        <v>8137090.2199999997</v>
      </c>
      <c r="H214" s="12">
        <f>VLOOKUP(A214,[2]Planilha3!$I$4:$L$262,3,FALSE)</f>
        <v>2142962.3199999998</v>
      </c>
      <c r="I214" s="12">
        <f>VLOOKUP(A214,[2]Planilha3!$I$4:$L$262,4,FALSE)</f>
        <v>2859658.06</v>
      </c>
      <c r="J214" s="11">
        <f>VLOOKUP(A214,[1]Dados_EFPC!$A$1:$O$272,10,FALSE)</f>
        <v>1149</v>
      </c>
      <c r="K214" s="11">
        <f>VLOOKUP(A214,[1]Dados_EFPC!$A$1:$O$272,11,FALSE)</f>
        <v>49</v>
      </c>
      <c r="L214" s="11">
        <f>VLOOKUP(A214,[1]Dados_EFPC!$A$1:$O$272,12,FALSE)</f>
        <v>19</v>
      </c>
      <c r="M214" s="10">
        <f>VLOOKUP(A214,'[4]Base Cadastral Entidades (2)'!$A$8:$W$474,15,)</f>
        <v>1</v>
      </c>
      <c r="N214" s="10">
        <f>VLOOKUP(A214,'[4]Base Cadastral Entidades (2)'!$A$8:$W$474,16,)</f>
        <v>5</v>
      </c>
      <c r="O214" s="16" t="str">
        <f>VLOOKUP(A214,[1]Dados_EFPC!$A$1:$O$272,15,FALSE)</f>
        <v>http://www.reckittprev.com.br</v>
      </c>
    </row>
    <row r="215" spans="1:15" x14ac:dyDescent="0.3">
      <c r="A215" s="15" t="s">
        <v>188</v>
      </c>
      <c r="B215" s="15" t="s">
        <v>187</v>
      </c>
      <c r="C215" s="15" t="s">
        <v>186</v>
      </c>
      <c r="D215" s="14" t="s">
        <v>60</v>
      </c>
      <c r="E215" s="14" t="s">
        <v>6</v>
      </c>
      <c r="F215" s="13">
        <f>VLOOKUP(A215,[3]Planilha1!$A$4:$B$271,2,FALSE)</f>
        <v>198371116.78</v>
      </c>
      <c r="G215" s="12">
        <f>VLOOKUP(A215,[2]Planilha3!$I$4:$L$262,2,FALSE)</f>
        <v>4394570.34</v>
      </c>
      <c r="H215" s="12">
        <f>VLOOKUP(A215,[2]Planilha3!$I$4:$L$262,3,FALSE)</f>
        <v>2296535.66</v>
      </c>
      <c r="I215" s="12">
        <f>VLOOKUP(A215,[2]Planilha3!$I$4:$L$262,4,FALSE)</f>
        <v>0</v>
      </c>
      <c r="J215" s="11">
        <f>VLOOKUP(A215,[1]Dados_EFPC!$A$1:$O$272,10,FALSE)</f>
        <v>213</v>
      </c>
      <c r="K215" s="11">
        <f>VLOOKUP(A215,[1]Dados_EFPC!$A$1:$O$272,11,FALSE)</f>
        <v>61</v>
      </c>
      <c r="L215" s="11">
        <f>VLOOKUP(A215,[1]Dados_EFPC!$A$1:$O$272,12,FALSE)</f>
        <v>8</v>
      </c>
      <c r="M215" s="10">
        <f>VLOOKUP(A215,'[4]Base Cadastral Entidades (2)'!$A$8:$W$474,15,)</f>
        <v>2</v>
      </c>
      <c r="N215" s="10">
        <f>VLOOKUP(A215,'[4]Base Cadastral Entidades (2)'!$A$8:$W$474,16,)</f>
        <v>2</v>
      </c>
      <c r="O215" s="16" t="str">
        <f>VLOOKUP(A215,[1]Dados_EFPC!$A$1:$O$272,15,FALSE)</f>
        <v>http://www.portalprev.com.br/texprev</v>
      </c>
    </row>
    <row r="216" spans="1:15" x14ac:dyDescent="0.3">
      <c r="A216" s="15" t="s">
        <v>185</v>
      </c>
      <c r="B216" s="15" t="s">
        <v>184</v>
      </c>
      <c r="C216" s="15" t="s">
        <v>183</v>
      </c>
      <c r="D216" s="14" t="s">
        <v>11</v>
      </c>
      <c r="E216" s="14" t="s">
        <v>67</v>
      </c>
      <c r="F216" s="13">
        <f>VLOOKUP(A216,[3]Planilha1!$A$4:$B$271,2,FALSE)</f>
        <v>189865170.36000001</v>
      </c>
      <c r="G216" s="12">
        <f>VLOOKUP(A216,[2]Planilha3!$I$4:$L$262,2,FALSE)</f>
        <v>5883551.4900000002</v>
      </c>
      <c r="H216" s="12">
        <f>VLOOKUP(A216,[2]Planilha3!$I$4:$L$262,3,FALSE)</f>
        <v>16196019.75</v>
      </c>
      <c r="I216" s="12">
        <f>VLOOKUP(A216,[2]Planilha3!$I$4:$L$262,4,FALSE)</f>
        <v>70711.28</v>
      </c>
      <c r="J216" s="11">
        <f>VLOOKUP(A216,[1]Dados_EFPC!$A$1:$O$272,10,FALSE)</f>
        <v>31</v>
      </c>
      <c r="K216" s="11">
        <f>VLOOKUP(A216,[1]Dados_EFPC!$A$1:$O$272,11,FALSE)</f>
        <v>218</v>
      </c>
      <c r="L216" s="11">
        <f>VLOOKUP(A216,[1]Dados_EFPC!$A$1:$O$272,12,FALSE)</f>
        <v>82</v>
      </c>
      <c r="M216" s="10">
        <f>VLOOKUP(A216,'[4]Base Cadastral Entidades (2)'!$A$8:$W$474,15,)</f>
        <v>1</v>
      </c>
      <c r="N216" s="10">
        <f>VLOOKUP(A216,'[4]Base Cadastral Entidades (2)'!$A$8:$W$474,16,)</f>
        <v>2</v>
      </c>
      <c r="O216" s="16" t="str">
        <f>VLOOKUP(A216,[1]Dados_EFPC!$A$1:$O$272,15,FALSE)</f>
        <v>www.geiprev.com.br</v>
      </c>
    </row>
    <row r="217" spans="1:15" x14ac:dyDescent="0.3">
      <c r="A217" s="15" t="s">
        <v>182</v>
      </c>
      <c r="B217" s="15" t="s">
        <v>181</v>
      </c>
      <c r="C217" s="15" t="s">
        <v>180</v>
      </c>
      <c r="D217" s="14" t="s">
        <v>43</v>
      </c>
      <c r="E217" s="14" t="s">
        <v>67</v>
      </c>
      <c r="F217" s="13">
        <f>VLOOKUP(A217,[3]Planilha1!$A$4:$B$271,2,FALSE)</f>
        <v>181647032.46000001</v>
      </c>
      <c r="G217" s="12">
        <f>VLOOKUP(A217,[2]Planilha3!$I$4:$L$262,2,FALSE)</f>
        <v>4957009.78</v>
      </c>
      <c r="H217" s="12">
        <f>VLOOKUP(A217,[2]Planilha3!$I$4:$L$262,3,FALSE)</f>
        <v>1277267.17</v>
      </c>
      <c r="I217" s="12">
        <f>VLOOKUP(A217,[2]Planilha3!$I$4:$L$262,4,FALSE)</f>
        <v>233700.28</v>
      </c>
      <c r="J217" s="11">
        <f>VLOOKUP(A217,[1]Dados_EFPC!$A$1:$O$272,10,FALSE)</f>
        <v>306</v>
      </c>
      <c r="K217" s="11">
        <f>VLOOKUP(A217,[1]Dados_EFPC!$A$1:$O$272,11,FALSE)</f>
        <v>62</v>
      </c>
      <c r="L217" s="11">
        <f>VLOOKUP(A217,[1]Dados_EFPC!$A$1:$O$272,12,FALSE)</f>
        <v>16</v>
      </c>
      <c r="M217" s="10">
        <f>VLOOKUP(A217,'[4]Base Cadastral Entidades (2)'!$A$8:$W$474,15,)</f>
        <v>1</v>
      </c>
      <c r="N217" s="10">
        <f>VLOOKUP(A217,'[4]Base Cadastral Entidades (2)'!$A$8:$W$474,16,)</f>
        <v>1</v>
      </c>
      <c r="O217" s="16" t="str">
        <f>VLOOKUP(A217,[1]Dados_EFPC!$A$1:$O$272,15,FALSE)</f>
        <v>http://www.datusprev.com.br</v>
      </c>
    </row>
    <row r="218" spans="1:15" x14ac:dyDescent="0.3">
      <c r="A218" s="15" t="s">
        <v>179</v>
      </c>
      <c r="B218" s="15" t="s">
        <v>178</v>
      </c>
      <c r="C218" s="15" t="s">
        <v>177</v>
      </c>
      <c r="D218" s="14" t="s">
        <v>2</v>
      </c>
      <c r="E218" s="14" t="s">
        <v>1</v>
      </c>
      <c r="F218" s="13">
        <f>VLOOKUP(A218,[3]Planilha1!$A$4:$B$271,2,FALSE)</f>
        <v>180670316.87</v>
      </c>
      <c r="G218" s="12">
        <f>VLOOKUP(A218,[2]Planilha3!$I$4:$L$262,2,FALSE)</f>
        <v>8649468.3900000006</v>
      </c>
      <c r="H218" s="12">
        <f>VLOOKUP(A218,[2]Planilha3!$I$4:$L$262,3,FALSE)</f>
        <v>6424334.2000000002</v>
      </c>
      <c r="I218" s="12">
        <f>VLOOKUP(A218,[2]Planilha3!$I$4:$L$262,4,FALSE)</f>
        <v>1603174.34</v>
      </c>
      <c r="J218" s="11">
        <f>VLOOKUP(A218,[1]Dados_EFPC!$A$1:$O$272,10,FALSE)</f>
        <v>9991</v>
      </c>
      <c r="K218" s="11">
        <f>VLOOKUP(A218,[1]Dados_EFPC!$A$1:$O$272,11,FALSE)</f>
        <v>0</v>
      </c>
      <c r="L218" s="11">
        <f>VLOOKUP(A218,[1]Dados_EFPC!$A$1:$O$272,12,FALSE)</f>
        <v>0</v>
      </c>
      <c r="M218" s="10">
        <f>VLOOKUP(A218,'[4]Base Cadastral Entidades (2)'!$A$8:$W$474,15,)</f>
        <v>4</v>
      </c>
      <c r="N218" s="10">
        <f>VLOOKUP(A218,'[4]Base Cadastral Entidades (2)'!$A$8:$W$474,16,)</f>
        <v>8</v>
      </c>
      <c r="O218" s="16" t="str">
        <f>VLOOKUP(A218,[1]Dados_EFPC!$A$1:$O$272,15,FALSE)</f>
        <v>https://www.mutuoprev.com.br/</v>
      </c>
    </row>
    <row r="219" spans="1:15" x14ac:dyDescent="0.3">
      <c r="A219" s="15" t="s">
        <v>176</v>
      </c>
      <c r="B219" s="15" t="s">
        <v>175</v>
      </c>
      <c r="C219" s="15" t="s">
        <v>174</v>
      </c>
      <c r="D219" s="14" t="s">
        <v>30</v>
      </c>
      <c r="E219" s="14" t="s">
        <v>1</v>
      </c>
      <c r="F219" s="13">
        <f>VLOOKUP(A219,[3]Planilha1!$A$4:$B$271,2,FALSE)</f>
        <v>172085928.19999999</v>
      </c>
      <c r="G219" s="12">
        <f>VLOOKUP(A219,[2]Planilha3!$I$4:$L$262,2,FALSE)</f>
        <v>5832277.71</v>
      </c>
      <c r="H219" s="12">
        <f>VLOOKUP(A219,[2]Planilha3!$I$4:$L$262,3,FALSE)</f>
        <v>1898393.85</v>
      </c>
      <c r="I219" s="12">
        <f>VLOOKUP(A219,[2]Planilha3!$I$4:$L$262,4,FALSE)</f>
        <v>3084482.27</v>
      </c>
      <c r="J219" s="11">
        <f>VLOOKUP(A219,[1]Dados_EFPC!$A$1:$O$272,10,FALSE)</f>
        <v>4524</v>
      </c>
      <c r="K219" s="11">
        <f>VLOOKUP(A219,[1]Dados_EFPC!$A$1:$O$272,11,FALSE)</f>
        <v>57</v>
      </c>
      <c r="L219" s="11">
        <f>VLOOKUP(A219,[1]Dados_EFPC!$A$1:$O$272,12,FALSE)</f>
        <v>50</v>
      </c>
      <c r="M219" s="10">
        <f>VLOOKUP(A219,'[4]Base Cadastral Entidades (2)'!$A$8:$W$474,15,)</f>
        <v>1</v>
      </c>
      <c r="N219" s="10">
        <f>VLOOKUP(A219,'[4]Base Cadastral Entidades (2)'!$A$8:$W$474,16,)</f>
        <v>4</v>
      </c>
      <c r="O219" s="16" t="str">
        <f>VLOOKUP(A219,[1]Dados_EFPC!$A$1:$O$272,15,FALSE)</f>
        <v>http://www.oabprevgo.org.br</v>
      </c>
    </row>
    <row r="220" spans="1:15" ht="15.6" customHeight="1" x14ac:dyDescent="0.3">
      <c r="A220" s="15" t="s">
        <v>173</v>
      </c>
      <c r="B220" s="15" t="s">
        <v>172</v>
      </c>
      <c r="C220" s="15" t="s">
        <v>171</v>
      </c>
      <c r="D220" s="14" t="s">
        <v>170</v>
      </c>
      <c r="E220" s="14" t="s">
        <v>67</v>
      </c>
      <c r="F220" s="13">
        <f>VLOOKUP(A220,[3]Planilha1!$A$4:$B$271,2,FALSE)</f>
        <v>163797169.97999999</v>
      </c>
      <c r="G220" s="12">
        <f>VLOOKUP(A220,[2]Planilha3!$I$4:$L$262,2,FALSE)</f>
        <v>320026.5</v>
      </c>
      <c r="H220" s="12">
        <f>VLOOKUP(A220,[2]Planilha3!$I$4:$L$262,3,FALSE)</f>
        <v>3476877.83</v>
      </c>
      <c r="I220" s="12">
        <f>VLOOKUP(A220,[2]Planilha3!$I$4:$L$262,4,FALSE)</f>
        <v>0</v>
      </c>
      <c r="J220" s="11">
        <f>VLOOKUP(A220,[1]Dados_EFPC!$A$1:$O$272,10,FALSE)</f>
        <v>16</v>
      </c>
      <c r="K220" s="11">
        <f>VLOOKUP(A220,[1]Dados_EFPC!$A$1:$O$272,11,FALSE)</f>
        <v>129</v>
      </c>
      <c r="L220" s="11">
        <f>VLOOKUP(A220,[1]Dados_EFPC!$A$1:$O$272,12,FALSE)</f>
        <v>39</v>
      </c>
      <c r="M220" s="10">
        <f>VLOOKUP(A220,'[4]Base Cadastral Entidades (2)'!$A$8:$W$474,15,)</f>
        <v>1</v>
      </c>
      <c r="N220" s="10">
        <f>VLOOKUP(A220,'[4]Base Cadastral Entidades (2)'!$A$8:$W$474,16,)</f>
        <v>3</v>
      </c>
      <c r="O220" s="16" t="str">
        <f>VLOOKUP(A220,[1]Dados_EFPC!$A$1:$O$272,15,FALSE)</f>
        <v>https://www.prevbep.com.br/</v>
      </c>
    </row>
    <row r="221" spans="1:15" x14ac:dyDescent="0.3">
      <c r="A221" s="15" t="s">
        <v>169</v>
      </c>
      <c r="B221" s="15" t="s">
        <v>168</v>
      </c>
      <c r="C221" s="15" t="s">
        <v>167</v>
      </c>
      <c r="D221" s="14" t="s">
        <v>26</v>
      </c>
      <c r="E221" s="14" t="s">
        <v>67</v>
      </c>
      <c r="F221" s="13">
        <f>VLOOKUP(A221,[3]Planilha1!$A$4:$B$271,2,FALSE)</f>
        <v>162955462.63</v>
      </c>
      <c r="G221" s="12">
        <f>VLOOKUP(A221,[2]Planilha3!$I$4:$L$262,2,FALSE)</f>
        <v>21773787.93</v>
      </c>
      <c r="H221" s="12">
        <f>VLOOKUP(A221,[2]Planilha3!$I$4:$L$262,3,FALSE)</f>
        <v>0</v>
      </c>
      <c r="I221" s="12">
        <f>VLOOKUP(A221,[2]Planilha3!$I$4:$L$262,4,FALSE)</f>
        <v>132754.57</v>
      </c>
      <c r="J221" s="11">
        <f>VLOOKUP(A221,[1]Dados_EFPC!$A$1:$O$272,10,FALSE)</f>
        <v>2878</v>
      </c>
      <c r="K221" s="11">
        <f>VLOOKUP(A221,[1]Dados_EFPC!$A$1:$O$272,11,FALSE)</f>
        <v>0</v>
      </c>
      <c r="L221" s="11">
        <f>VLOOKUP(A221,[1]Dados_EFPC!$A$1:$O$272,12,FALSE)</f>
        <v>0</v>
      </c>
      <c r="M221" s="10">
        <f>VLOOKUP(A221,'[4]Base Cadastral Entidades (2)'!$A$8:$W$474,15,)</f>
        <v>2</v>
      </c>
      <c r="N221" s="10">
        <f>VLOOKUP(A221,'[4]Base Cadastral Entidades (2)'!$A$8:$W$474,16,)</f>
        <v>27</v>
      </c>
      <c r="O221" s="16" t="str">
        <f>VLOOKUP(A221,[1]Dados_EFPC!$A$1:$O$272,15,FALSE)</f>
        <v>http://www.rsprev.com.br/inicial</v>
      </c>
    </row>
    <row r="222" spans="1:15" x14ac:dyDescent="0.3">
      <c r="A222" s="15" t="s">
        <v>166</v>
      </c>
      <c r="B222" s="15" t="s">
        <v>165</v>
      </c>
      <c r="C222" s="15" t="s">
        <v>164</v>
      </c>
      <c r="D222" s="14" t="s">
        <v>2</v>
      </c>
      <c r="E222" s="14" t="s">
        <v>6</v>
      </c>
      <c r="F222" s="13">
        <f>VLOOKUP(A222,[3]Planilha1!$A$4:$B$271,2,FALSE)</f>
        <v>152933287.05000001</v>
      </c>
      <c r="G222" s="12">
        <f>VLOOKUP(A222,[2]Planilha3!$I$4:$L$262,2,FALSE)</f>
        <v>3456274.83</v>
      </c>
      <c r="H222" s="12">
        <f>VLOOKUP(A222,[2]Planilha3!$I$4:$L$262,3,FALSE)</f>
        <v>16777030.609999999</v>
      </c>
      <c r="I222" s="12">
        <f>VLOOKUP(A222,[2]Planilha3!$I$4:$L$262,4,FALSE)</f>
        <v>1652517.42</v>
      </c>
      <c r="J222" s="11">
        <f>VLOOKUP(A222,[1]Dados_EFPC!$A$1:$O$272,10,FALSE)</f>
        <v>651</v>
      </c>
      <c r="K222" s="11">
        <f>VLOOKUP(A222,[1]Dados_EFPC!$A$1:$O$272,11,FALSE)</f>
        <v>87</v>
      </c>
      <c r="L222" s="11">
        <f>VLOOKUP(A222,[1]Dados_EFPC!$A$1:$O$272,12,FALSE)</f>
        <v>12</v>
      </c>
      <c r="M222" s="10">
        <f>VLOOKUP(A222,'[4]Base Cadastral Entidades (2)'!$A$8:$W$474,15,)</f>
        <v>4</v>
      </c>
      <c r="N222" s="10">
        <f>VLOOKUP(A222,'[4]Base Cadastral Entidades (2)'!$A$8:$W$474,16,)</f>
        <v>3</v>
      </c>
      <c r="O222" s="16" t="str">
        <f>VLOOKUP(A222,[1]Dados_EFPC!$A$1:$O$272,15,FALSE)</f>
        <v>https://sompo.com.br/respeito-nao-envelhece/</v>
      </c>
    </row>
    <row r="223" spans="1:15" x14ac:dyDescent="0.3">
      <c r="A223" s="15" t="s">
        <v>163</v>
      </c>
      <c r="B223" s="15" t="s">
        <v>162</v>
      </c>
      <c r="C223" s="15" t="s">
        <v>161</v>
      </c>
      <c r="D223" s="14" t="s">
        <v>2</v>
      </c>
      <c r="E223" s="14" t="s">
        <v>6</v>
      </c>
      <c r="F223" s="13">
        <f>VLOOKUP(A223,[3]Planilha1!$A$4:$B$271,2,FALSE)</f>
        <v>152696483.81</v>
      </c>
      <c r="G223" s="12">
        <f>VLOOKUP(A223,[2]Planilha3!$I$4:$L$262,2,FALSE)</f>
        <v>1900513.94</v>
      </c>
      <c r="H223" s="12">
        <f>VLOOKUP(A223,[2]Planilha3!$I$4:$L$262,3,FALSE)</f>
        <v>5180416.04</v>
      </c>
      <c r="I223" s="12">
        <f>VLOOKUP(A223,[2]Planilha3!$I$4:$L$262,4,FALSE)</f>
        <v>140909.43</v>
      </c>
      <c r="J223" s="11">
        <f>VLOOKUP(A223,[1]Dados_EFPC!$A$1:$O$272,10,FALSE)</f>
        <v>2614</v>
      </c>
      <c r="K223" s="11">
        <f>VLOOKUP(A223,[1]Dados_EFPC!$A$1:$O$272,11,FALSE)</f>
        <v>129</v>
      </c>
      <c r="L223" s="11">
        <f>VLOOKUP(A223,[1]Dados_EFPC!$A$1:$O$272,12,FALSE)</f>
        <v>9</v>
      </c>
      <c r="M223" s="10">
        <f>VLOOKUP(A223,'[4]Base Cadastral Entidades (2)'!$A$8:$W$474,15,)</f>
        <v>1</v>
      </c>
      <c r="N223" s="10">
        <f>VLOOKUP(A223,'[4]Base Cadastral Entidades (2)'!$A$8:$W$474,16,)</f>
        <v>5</v>
      </c>
      <c r="O223" s="16" t="str">
        <f>VLOOKUP(A223,[1]Dados_EFPC!$A$1:$O$272,15,FALSE)</f>
        <v>Sem site</v>
      </c>
    </row>
    <row r="224" spans="1:15" x14ac:dyDescent="0.3">
      <c r="A224" s="15" t="s">
        <v>160</v>
      </c>
      <c r="B224" s="15" t="s">
        <v>159</v>
      </c>
      <c r="C224" s="15" t="s">
        <v>158</v>
      </c>
      <c r="D224" s="14" t="s">
        <v>60</v>
      </c>
      <c r="E224" s="14" t="s">
        <v>6</v>
      </c>
      <c r="F224" s="13">
        <f>VLOOKUP(A224,[3]Planilha1!$A$4:$B$271,2,FALSE)</f>
        <v>148473958.41999999</v>
      </c>
      <c r="G224" s="12">
        <f>VLOOKUP(A224,[2]Planilha3!$I$4:$L$262,2,FALSE)</f>
        <v>13282719.539999999</v>
      </c>
      <c r="H224" s="12">
        <f>VLOOKUP(A224,[2]Planilha3!$I$4:$L$262,3,FALSE)</f>
        <v>1479063.14</v>
      </c>
      <c r="I224" s="12">
        <f>VLOOKUP(A224,[2]Planilha3!$I$4:$L$262,4,FALSE)</f>
        <v>2882824.52</v>
      </c>
      <c r="J224" s="11">
        <f>VLOOKUP(A224,[1]Dados_EFPC!$A$1:$O$272,10,FALSE)</f>
        <v>2469</v>
      </c>
      <c r="K224" s="11">
        <f>VLOOKUP(A224,[1]Dados_EFPC!$A$1:$O$272,11,FALSE)</f>
        <v>24</v>
      </c>
      <c r="L224" s="11">
        <f>VLOOKUP(A224,[1]Dados_EFPC!$A$1:$O$272,12,FALSE)</f>
        <v>5</v>
      </c>
      <c r="M224" s="10">
        <f>VLOOKUP(A224,'[4]Base Cadastral Entidades (2)'!$A$8:$W$474,15,)</f>
        <v>9</v>
      </c>
      <c r="N224" s="10">
        <f>VLOOKUP(A224,'[4]Base Cadastral Entidades (2)'!$A$8:$W$474,16,)</f>
        <v>87</v>
      </c>
      <c r="O224" s="16" t="str">
        <f>VLOOKUP(A224,[1]Dados_EFPC!$A$1:$O$272,15,FALSE)</f>
        <v>WWW.MONGERAL.COM.BR</v>
      </c>
    </row>
    <row r="225" spans="1:15" x14ac:dyDescent="0.3">
      <c r="A225" s="15" t="s">
        <v>157</v>
      </c>
      <c r="B225" s="15" t="s">
        <v>156</v>
      </c>
      <c r="C225" s="15" t="s">
        <v>155</v>
      </c>
      <c r="D225" s="14" t="s">
        <v>151</v>
      </c>
      <c r="E225" s="14" t="s">
        <v>67</v>
      </c>
      <c r="F225" s="13">
        <f>VLOOKUP(A225,[3]Planilha1!$A$4:$B$271,2,FALSE)</f>
        <v>135766113.87</v>
      </c>
      <c r="G225" s="12">
        <f>VLOOKUP(A225,[2]Planilha3!$I$4:$L$262,2,FALSE)</f>
        <v>5837641.3100000005</v>
      </c>
      <c r="H225" s="12">
        <f>VLOOKUP(A225,[2]Planilha3!$I$4:$L$262,3,FALSE)</f>
        <v>1807632.42</v>
      </c>
      <c r="I225" s="12">
        <f>VLOOKUP(A225,[2]Planilha3!$I$4:$L$262,4,FALSE)</f>
        <v>1354723.16</v>
      </c>
      <c r="J225" s="11">
        <f>VLOOKUP(A225,[1]Dados_EFPC!$A$1:$O$272,10,FALSE)</f>
        <v>238</v>
      </c>
      <c r="K225" s="11">
        <f>VLOOKUP(A225,[1]Dados_EFPC!$A$1:$O$272,11,FALSE)</f>
        <v>10</v>
      </c>
      <c r="L225" s="11">
        <f>VLOOKUP(A225,[1]Dados_EFPC!$A$1:$O$272,12,FALSE)</f>
        <v>12</v>
      </c>
      <c r="M225" s="10">
        <f>VLOOKUP(A225,'[4]Base Cadastral Entidades (2)'!$A$8:$W$474,15,)</f>
        <v>1</v>
      </c>
      <c r="N225" s="10">
        <f>VLOOKUP(A225,'[4]Base Cadastral Entidades (2)'!$A$8:$W$474,16,)</f>
        <v>1</v>
      </c>
      <c r="O225" s="16" t="str">
        <f>VLOOKUP(A225,[1]Dados_EFPC!$A$1:$O$272,15,FALSE)</f>
        <v>http://www.albaprev.com.br</v>
      </c>
    </row>
    <row r="226" spans="1:15" x14ac:dyDescent="0.3">
      <c r="A226" s="15" t="s">
        <v>154</v>
      </c>
      <c r="B226" s="15" t="s">
        <v>153</v>
      </c>
      <c r="C226" s="15" t="s">
        <v>152</v>
      </c>
      <c r="D226" s="14" t="s">
        <v>151</v>
      </c>
      <c r="E226" s="14" t="s">
        <v>67</v>
      </c>
      <c r="F226" s="13">
        <f>VLOOKUP(A226,[3]Planilha1!$A$4:$B$271,2,FALSE)</f>
        <v>127873079.55</v>
      </c>
      <c r="G226" s="12">
        <f>VLOOKUP(A226,[2]Planilha3!$I$4:$L$262,2,FALSE)</f>
        <v>16396887.039999999</v>
      </c>
      <c r="H226" s="12">
        <f>VLOOKUP(A226,[2]Planilha3!$I$4:$L$262,3,FALSE)</f>
        <v>24230.61</v>
      </c>
      <c r="I226" s="12">
        <f>VLOOKUP(A226,[2]Planilha3!$I$4:$L$262,4,FALSE)</f>
        <v>122571.59</v>
      </c>
      <c r="J226" s="11">
        <f>VLOOKUP(A226,[1]Dados_EFPC!$A$1:$O$272,10,FALSE)</f>
        <v>2888</v>
      </c>
      <c r="K226" s="11">
        <f>VLOOKUP(A226,[1]Dados_EFPC!$A$1:$O$272,11,FALSE)</f>
        <v>0</v>
      </c>
      <c r="L226" s="11">
        <f>VLOOKUP(A226,[1]Dados_EFPC!$A$1:$O$272,12,FALSE)</f>
        <v>4</v>
      </c>
      <c r="M226" s="10">
        <f>VLOOKUP(A226,'[4]Base Cadastral Entidades (2)'!$A$8:$W$474,15,)</f>
        <v>4</v>
      </c>
      <c r="N226" s="10">
        <f>VLOOKUP(A226,'[4]Base Cadastral Entidades (2)'!$A$8:$W$474,16,)</f>
        <v>19</v>
      </c>
      <c r="O226" s="16" t="str">
        <f>VLOOKUP(A226,[1]Dados_EFPC!$A$1:$O$272,15,FALSE)</f>
        <v>https://www.prevnordeste.com.br/</v>
      </c>
    </row>
    <row r="227" spans="1:15" x14ac:dyDescent="0.3">
      <c r="A227" s="15" t="s">
        <v>150</v>
      </c>
      <c r="B227" s="15" t="s">
        <v>149</v>
      </c>
      <c r="C227" s="15" t="s">
        <v>148</v>
      </c>
      <c r="D227" s="14" t="s">
        <v>43</v>
      </c>
      <c r="E227" s="14" t="s">
        <v>6</v>
      </c>
      <c r="F227" s="13">
        <f>VLOOKUP(A227,[3]Planilha1!$A$4:$B$271,2,FALSE)</f>
        <v>125435682.72</v>
      </c>
      <c r="G227" s="12">
        <f>VLOOKUP(A227,[2]Planilha3!$I$4:$L$262,2,FALSE)</f>
        <v>700869.6</v>
      </c>
      <c r="H227" s="12">
        <f>VLOOKUP(A227,[2]Planilha3!$I$4:$L$262,3,FALSE)</f>
        <v>5452627.7400000002</v>
      </c>
      <c r="I227" s="12">
        <f>VLOOKUP(A227,[2]Planilha3!$I$4:$L$262,4,FALSE)</f>
        <v>700921.94</v>
      </c>
      <c r="J227" s="11">
        <f>VLOOKUP(A227,[1]Dados_EFPC!$A$1:$O$272,10,FALSE)</f>
        <v>286</v>
      </c>
      <c r="K227" s="11">
        <f>VLOOKUP(A227,[1]Dados_EFPC!$A$1:$O$272,11,FALSE)</f>
        <v>112</v>
      </c>
      <c r="L227" s="11">
        <f>VLOOKUP(A227,[1]Dados_EFPC!$A$1:$O$272,12,FALSE)</f>
        <v>26</v>
      </c>
      <c r="M227" s="10">
        <f>VLOOKUP(A227,'[4]Base Cadastral Entidades (2)'!$A$8:$W$474,15,)</f>
        <v>2</v>
      </c>
      <c r="N227" s="10">
        <f>VLOOKUP(A227,'[4]Base Cadastral Entidades (2)'!$A$8:$W$474,16,)</f>
        <v>3</v>
      </c>
      <c r="O227" s="16" t="str">
        <f>VLOOKUP(A227,[1]Dados_EFPC!$A$1:$O$272,15,FALSE)</f>
        <v>http://www.prevunisul.com.br</v>
      </c>
    </row>
    <row r="228" spans="1:15" x14ac:dyDescent="0.3">
      <c r="A228" s="15" t="s">
        <v>147</v>
      </c>
      <c r="B228" s="15" t="s">
        <v>146</v>
      </c>
      <c r="C228" s="15" t="s">
        <v>145</v>
      </c>
      <c r="D228" s="14" t="s">
        <v>144</v>
      </c>
      <c r="E228" s="14" t="s">
        <v>67</v>
      </c>
      <c r="F228" s="13">
        <f>VLOOKUP(A228,[3]Planilha1!$A$4:$B$271,2,FALSE)</f>
        <v>121066466.91</v>
      </c>
      <c r="G228" s="12">
        <f>VLOOKUP(A228,[2]Planilha3!$I$4:$L$262,2,FALSE)</f>
        <v>7874222.4000000004</v>
      </c>
      <c r="H228" s="12">
        <f>VLOOKUP(A228,[2]Planilha3!$I$4:$L$262,3,FALSE)</f>
        <v>178855.73</v>
      </c>
      <c r="I228" s="12">
        <f>VLOOKUP(A228,[2]Planilha3!$I$4:$L$262,4,FALSE)</f>
        <v>675580.35</v>
      </c>
      <c r="J228" s="11">
        <f>VLOOKUP(A228,[1]Dados_EFPC!$A$1:$O$272,10,FALSE)</f>
        <v>5959</v>
      </c>
      <c r="K228" s="11">
        <f>VLOOKUP(A228,[1]Dados_EFPC!$A$1:$O$272,11,FALSE)</f>
        <v>2</v>
      </c>
      <c r="L228" s="11">
        <f>VLOOKUP(A228,[1]Dados_EFPC!$A$1:$O$272,12,FALSE)</f>
        <v>3</v>
      </c>
      <c r="M228" s="10">
        <f>VLOOKUP(A228,'[4]Base Cadastral Entidades (2)'!$A$8:$W$474,15,)</f>
        <v>3</v>
      </c>
      <c r="N228" s="10">
        <f>VLOOKUP(A228,'[4]Base Cadastral Entidades (2)'!$A$8:$W$474,16,)</f>
        <v>22</v>
      </c>
      <c r="O228" s="16" t="str">
        <f>VLOOKUP(A228,[1]Dados_EFPC!$A$1:$O$272,15,FALSE)</f>
        <v>http://www.preves.es.gov.br/</v>
      </c>
    </row>
    <row r="229" spans="1:15" x14ac:dyDescent="0.3">
      <c r="A229" s="15" t="s">
        <v>143</v>
      </c>
      <c r="B229" s="15" t="s">
        <v>142</v>
      </c>
      <c r="C229" s="15" t="s">
        <v>141</v>
      </c>
      <c r="D229" s="14" t="s">
        <v>140</v>
      </c>
      <c r="E229" s="14" t="s">
        <v>67</v>
      </c>
      <c r="F229" s="13">
        <f>VLOOKUP(A229,[3]Planilha1!$A$4:$B$271,2,FALSE)</f>
        <v>116353232.48999999</v>
      </c>
      <c r="G229" s="12">
        <f>VLOOKUP(A229,[2]Planilha3!$I$4:$L$262,2,FALSE)</f>
        <v>6286639.5899999999</v>
      </c>
      <c r="H229" s="12">
        <f>VLOOKUP(A229,[2]Planilha3!$I$4:$L$262,3,FALSE)</f>
        <v>38266961.370000005</v>
      </c>
      <c r="I229" s="12">
        <f>VLOOKUP(A229,[2]Planilha3!$I$4:$L$262,4,FALSE)</f>
        <v>1556531.52</v>
      </c>
      <c r="J229" s="11">
        <f>VLOOKUP(A229,[1]Dados_EFPC!$A$1:$O$272,10,FALSE)</f>
        <v>98</v>
      </c>
      <c r="K229" s="11">
        <f>VLOOKUP(A229,[1]Dados_EFPC!$A$1:$O$272,11,FALSE)</f>
        <v>539</v>
      </c>
      <c r="L229" s="11">
        <f>VLOOKUP(A229,[1]Dados_EFPC!$A$1:$O$272,12,FALSE)</f>
        <v>331</v>
      </c>
      <c r="M229" s="10">
        <f>VLOOKUP(A229,'[4]Base Cadastral Entidades (2)'!$A$8:$W$474,15,)</f>
        <v>2</v>
      </c>
      <c r="N229" s="10">
        <f>VLOOKUP(A229,'[4]Base Cadastral Entidades (2)'!$A$8:$W$474,16,)</f>
        <v>2</v>
      </c>
      <c r="O229" s="16" t="str">
        <f>VLOOKUP(A229,[1]Dados_EFPC!$A$1:$O$272,15,FALSE)</f>
        <v>https://www.capaf.org.br/</v>
      </c>
    </row>
    <row r="230" spans="1:15" x14ac:dyDescent="0.3">
      <c r="A230" s="15" t="s">
        <v>139</v>
      </c>
      <c r="B230" s="15" t="s">
        <v>138</v>
      </c>
      <c r="C230" s="15" t="s">
        <v>137</v>
      </c>
      <c r="D230" s="14" t="s">
        <v>11</v>
      </c>
      <c r="E230" s="14" t="s">
        <v>67</v>
      </c>
      <c r="F230" s="13">
        <f>VLOOKUP(A230,[3]Planilha1!$A$4:$B$271,2,FALSE)</f>
        <v>97046998.680000007</v>
      </c>
      <c r="G230" s="12">
        <f>VLOOKUP(A230,[2]Planilha3!$I$4:$L$262,2,FALSE)</f>
        <v>16705383.350000001</v>
      </c>
      <c r="H230" s="12">
        <f>VLOOKUP(A230,[2]Planilha3!$I$4:$L$262,3,FALSE)</f>
        <v>0</v>
      </c>
      <c r="I230" s="12">
        <f>VLOOKUP(A230,[2]Planilha3!$I$4:$L$262,4,FALSE)</f>
        <v>99601.11</v>
      </c>
      <c r="J230" s="11">
        <f>VLOOKUP(A230,[1]Dados_EFPC!$A$1:$O$272,10,FALSE)</f>
        <v>3422</v>
      </c>
      <c r="K230" s="11">
        <f>VLOOKUP(A230,[1]Dados_EFPC!$A$1:$O$272,11,FALSE)</f>
        <v>0</v>
      </c>
      <c r="L230" s="11">
        <f>VLOOKUP(A230,[1]Dados_EFPC!$A$1:$O$272,12,FALSE)</f>
        <v>0</v>
      </c>
      <c r="M230" s="10">
        <f>VLOOKUP(A230,'[4]Base Cadastral Entidades (2)'!$A$8:$W$474,15,)</f>
        <v>1</v>
      </c>
      <c r="N230" s="10">
        <f>VLOOKUP(A230,'[4]Base Cadastral Entidades (2)'!$A$8:$W$474,16,)</f>
        <v>4</v>
      </c>
      <c r="O230" s="16" t="str">
        <f>VLOOKUP(A230,[1]Dados_EFPC!$A$1:$O$272,15,FALSE)</f>
        <v>https://dfprevicom.com.br/</v>
      </c>
    </row>
    <row r="231" spans="1:15" x14ac:dyDescent="0.3">
      <c r="A231" s="15" t="s">
        <v>136</v>
      </c>
      <c r="B231" s="15" t="s">
        <v>135</v>
      </c>
      <c r="C231" s="15" t="s">
        <v>134</v>
      </c>
      <c r="D231" s="14" t="s">
        <v>133</v>
      </c>
      <c r="E231" s="14" t="s">
        <v>6</v>
      </c>
      <c r="F231" s="13">
        <f>VLOOKUP(A231,[3]Planilha1!$A$4:$B$271,2,FALSE)</f>
        <v>96921526.030000001</v>
      </c>
      <c r="G231" s="12">
        <f>VLOOKUP(A231,[2]Planilha3!$I$4:$L$262,2,FALSE)</f>
        <v>5647823.3399999999</v>
      </c>
      <c r="H231" s="12">
        <f>VLOOKUP(A231,[2]Planilha3!$I$4:$L$262,3,FALSE)</f>
        <v>2297263.91</v>
      </c>
      <c r="I231" s="12">
        <f>VLOOKUP(A231,[2]Planilha3!$I$4:$L$262,4,FALSE)</f>
        <v>0</v>
      </c>
      <c r="J231" s="11">
        <f>VLOOKUP(A231,[1]Dados_EFPC!$A$1:$O$272,10,FALSE)</f>
        <v>0</v>
      </c>
      <c r="K231" s="11">
        <f>VLOOKUP(A231,[1]Dados_EFPC!$A$1:$O$272,11,FALSE)</f>
        <v>72</v>
      </c>
      <c r="L231" s="11">
        <f>VLOOKUP(A231,[1]Dados_EFPC!$A$1:$O$272,12,FALSE)</f>
        <v>30</v>
      </c>
      <c r="M231" s="10">
        <f>VLOOKUP(A231,'[4]Base Cadastral Entidades (2)'!$A$8:$W$474,15,)</f>
        <v>1</v>
      </c>
      <c r="N231" s="10">
        <f>VLOOKUP(A231,'[4]Base Cadastral Entidades (2)'!$A$8:$W$474,16,)</f>
        <v>2</v>
      </c>
      <c r="O231" s="16" t="str">
        <f>VLOOKUP(A231,[1]Dados_EFPC!$A$1:$O$272,15,FALSE)</f>
        <v>http://www.inergus.com.br</v>
      </c>
    </row>
    <row r="232" spans="1:15" x14ac:dyDescent="0.3">
      <c r="A232" s="15" t="s">
        <v>132</v>
      </c>
      <c r="B232" s="15" t="s">
        <v>131</v>
      </c>
      <c r="C232" s="15" t="s">
        <v>130</v>
      </c>
      <c r="D232" s="14" t="s">
        <v>26</v>
      </c>
      <c r="E232" s="14" t="s">
        <v>67</v>
      </c>
      <c r="F232" s="13">
        <f>VLOOKUP(A232,[3]Planilha1!$A$4:$B$271,2,FALSE)</f>
        <v>92256903.129999995</v>
      </c>
      <c r="G232" s="12">
        <f>VLOOKUP(A232,[2]Planilha3!$I$4:$L$262,2,FALSE)</f>
        <v>5020563.3900000006</v>
      </c>
      <c r="H232" s="12">
        <f>VLOOKUP(A232,[2]Planilha3!$I$4:$L$262,3,FALSE)</f>
        <v>5579313.6900000004</v>
      </c>
      <c r="I232" s="12">
        <f>VLOOKUP(A232,[2]Planilha3!$I$4:$L$262,4,FALSE)</f>
        <v>0</v>
      </c>
      <c r="J232" s="11">
        <f>VLOOKUP(A232,[1]Dados_EFPC!$A$1:$O$272,10,FALSE)</f>
        <v>11</v>
      </c>
      <c r="K232" s="11">
        <f>VLOOKUP(A232,[1]Dados_EFPC!$A$1:$O$272,11,FALSE)</f>
        <v>174</v>
      </c>
      <c r="L232" s="11">
        <f>VLOOKUP(A232,[1]Dados_EFPC!$A$1:$O$272,12,FALSE)</f>
        <v>115</v>
      </c>
      <c r="M232" s="10">
        <f>VLOOKUP(A232,'[4]Base Cadastral Entidades (2)'!$A$8:$W$474,15,)</f>
        <v>2</v>
      </c>
      <c r="N232" s="10">
        <f>VLOOKUP(A232,'[4]Base Cadastral Entidades (2)'!$A$8:$W$474,16,)</f>
        <v>1</v>
      </c>
      <c r="O232" s="16" t="str">
        <f>VLOOKUP(A232,[1]Dados_EFPC!$A$1:$O$272,15,FALSE)</f>
        <v>http://www.silius.com.br</v>
      </c>
    </row>
    <row r="233" spans="1:15" x14ac:dyDescent="0.3">
      <c r="A233" s="15" t="s">
        <v>129</v>
      </c>
      <c r="B233" s="15" t="s">
        <v>128</v>
      </c>
      <c r="C233" s="15" t="s">
        <v>127</v>
      </c>
      <c r="D233" s="14" t="s">
        <v>2</v>
      </c>
      <c r="E233" s="14" t="s">
        <v>1</v>
      </c>
      <c r="F233" s="13">
        <f>VLOOKUP(A233,[3]Planilha1!$A$4:$B$271,2,FALSE)</f>
        <v>91835867.540000007</v>
      </c>
      <c r="G233" s="12">
        <f>VLOOKUP(A233,[2]Planilha3!$I$4:$L$262,2,FALSE)</f>
        <v>3205559.64</v>
      </c>
      <c r="H233" s="12">
        <f>VLOOKUP(A233,[2]Planilha3!$I$4:$L$262,3,FALSE)</f>
        <v>246643.97</v>
      </c>
      <c r="I233" s="12">
        <f>VLOOKUP(A233,[2]Planilha3!$I$4:$L$262,4,FALSE)</f>
        <v>2504237.86</v>
      </c>
      <c r="J233" s="11">
        <f>VLOOKUP(A233,[1]Dados_EFPC!$A$1:$O$272,10,FALSE)</f>
        <v>1320</v>
      </c>
      <c r="K233" s="11">
        <f>VLOOKUP(A233,[1]Dados_EFPC!$A$1:$O$272,11,FALSE)</f>
        <v>5</v>
      </c>
      <c r="L233" s="11">
        <f>VLOOKUP(A233,[1]Dados_EFPC!$A$1:$O$272,12,FALSE)</f>
        <v>8</v>
      </c>
      <c r="M233" s="10">
        <f>VLOOKUP(A233,'[4]Base Cadastral Entidades (2)'!$A$8:$W$474,15,)</f>
        <v>1</v>
      </c>
      <c r="N233" s="10">
        <f>VLOOKUP(A233,'[4]Base Cadastral Entidades (2)'!$A$8:$W$474,16,)</f>
        <v>1</v>
      </c>
      <c r="O233" s="16" t="str">
        <f>VLOOKUP(A233,[1]Dados_EFPC!$A$1:$O$272,15,FALSE)</f>
        <v>http://www.sbotprev.org.br</v>
      </c>
    </row>
    <row r="234" spans="1:15" x14ac:dyDescent="0.3">
      <c r="A234" s="15" t="s">
        <v>126</v>
      </c>
      <c r="B234" s="15" t="s">
        <v>125</v>
      </c>
      <c r="C234" s="15" t="s">
        <v>124</v>
      </c>
      <c r="D234" s="14" t="s">
        <v>11</v>
      </c>
      <c r="E234" s="14" t="s">
        <v>1</v>
      </c>
      <c r="F234" s="13">
        <f>VLOOKUP(A234,[3]Planilha1!$A$4:$B$271,2,FALSE)</f>
        <v>91497175.689999998</v>
      </c>
      <c r="G234" s="12">
        <f>VLOOKUP(A234,[2]Planilha3!$I$4:$L$262,2,FALSE)</f>
        <v>1093346.75</v>
      </c>
      <c r="H234" s="12">
        <f>VLOOKUP(A234,[2]Planilha3!$I$4:$L$262,3,FALSE)</f>
        <v>4415840.25</v>
      </c>
      <c r="I234" s="12">
        <f>VLOOKUP(A234,[2]Planilha3!$I$4:$L$262,4,FALSE)</f>
        <v>6702196.0899999999</v>
      </c>
      <c r="J234" s="11">
        <f>VLOOKUP(A234,[1]Dados_EFPC!$A$1:$O$272,10,FALSE)</f>
        <v>1341</v>
      </c>
      <c r="K234" s="11">
        <f>VLOOKUP(A234,[1]Dados_EFPC!$A$1:$O$272,11,FALSE)</f>
        <v>24</v>
      </c>
      <c r="L234" s="11">
        <f>VLOOKUP(A234,[1]Dados_EFPC!$A$1:$O$272,12,FALSE)</f>
        <v>0</v>
      </c>
      <c r="M234" s="10">
        <f>VLOOKUP(A234,'[4]Base Cadastral Entidades (2)'!$A$8:$W$474,15,)</f>
        <v>2</v>
      </c>
      <c r="N234" s="10">
        <f>VLOOKUP(A234,'[4]Base Cadastral Entidades (2)'!$A$8:$W$474,16,)</f>
        <v>4</v>
      </c>
      <c r="O234" s="16" t="str">
        <f>VLOOKUP(A234,[1]Dados_EFPC!$A$1:$O$272,15,FALSE)</f>
        <v>http://www.anabbprev.org.br</v>
      </c>
    </row>
    <row r="235" spans="1:15" x14ac:dyDescent="0.3">
      <c r="A235" s="15" t="s">
        <v>123</v>
      </c>
      <c r="B235" s="15" t="s">
        <v>122</v>
      </c>
      <c r="C235" s="15" t="s">
        <v>121</v>
      </c>
      <c r="D235" s="14" t="s">
        <v>120</v>
      </c>
      <c r="E235" s="14" t="s">
        <v>67</v>
      </c>
      <c r="F235" s="13">
        <f>VLOOKUP(A235,[3]Planilha1!$A$4:$B$271,2,FALSE)</f>
        <v>88441101.599999994</v>
      </c>
      <c r="G235" s="12">
        <f>VLOOKUP(A235,[2]Planilha3!$I$4:$L$262,2,FALSE)</f>
        <v>11981803.439999999</v>
      </c>
      <c r="H235" s="12">
        <f>VLOOKUP(A235,[2]Planilha3!$I$4:$L$262,3,FALSE)</f>
        <v>0</v>
      </c>
      <c r="I235" s="12">
        <f>VLOOKUP(A235,[2]Planilha3!$I$4:$L$262,4,FALSE)</f>
        <v>29022.43</v>
      </c>
      <c r="J235" s="11">
        <f>VLOOKUP(A235,[1]Dados_EFPC!$A$1:$O$272,10,FALSE)</f>
        <v>410</v>
      </c>
      <c r="K235" s="11">
        <f>VLOOKUP(A235,[1]Dados_EFPC!$A$1:$O$272,11,FALSE)</f>
        <v>0</v>
      </c>
      <c r="L235" s="11">
        <f>VLOOKUP(A235,[1]Dados_EFPC!$A$1:$O$272,12,FALSE)</f>
        <v>0</v>
      </c>
      <c r="M235" s="10">
        <f>VLOOKUP(A235,'[4]Base Cadastral Entidades (2)'!$A$8:$W$474,15,)</f>
        <v>1</v>
      </c>
      <c r="N235" s="10">
        <f>VLOOKUP(A235,'[4]Base Cadastral Entidades (2)'!$A$8:$W$474,16,)</f>
        <v>6</v>
      </c>
      <c r="O235" s="16" t="str">
        <f>VLOOKUP(A235,[1]Dados_EFPC!$A$1:$O$272,15,FALSE)</f>
        <v>https://alprevcomp.com.br/</v>
      </c>
    </row>
    <row r="236" spans="1:15" x14ac:dyDescent="0.3">
      <c r="A236" s="15" t="s">
        <v>119</v>
      </c>
      <c r="B236" s="15" t="s">
        <v>118</v>
      </c>
      <c r="C236" s="15" t="s">
        <v>117</v>
      </c>
      <c r="D236" s="14" t="s">
        <v>60</v>
      </c>
      <c r="E236" s="14" t="s">
        <v>67</v>
      </c>
      <c r="F236" s="13">
        <f>VLOOKUP(A236,[3]Planilha1!$A$4:$B$271,2,FALSE)</f>
        <v>68566629.099999994</v>
      </c>
      <c r="G236" s="12"/>
      <c r="H236" s="12"/>
      <c r="I236" s="12"/>
      <c r="J236" s="11">
        <f>VLOOKUP(A236,[1]Dados_EFPC!$A$1:$O$272,10,FALSE)</f>
        <v>0</v>
      </c>
      <c r="K236" s="11">
        <f>VLOOKUP(A236,[1]Dados_EFPC!$A$1:$O$272,11,FALSE)</f>
        <v>0</v>
      </c>
      <c r="L236" s="11">
        <f>VLOOKUP(A236,[1]Dados_EFPC!$A$1:$O$272,12,FALSE)</f>
        <v>0</v>
      </c>
      <c r="M236" s="10">
        <f>VLOOKUP(A236,'[4]Base Cadastral Entidades (2)'!$A$8:$W$474,15,)</f>
        <v>2</v>
      </c>
      <c r="N236" s="10">
        <f>VLOOKUP(A236,'[4]Base Cadastral Entidades (2)'!$A$8:$W$474,16,)</f>
        <v>0</v>
      </c>
      <c r="O236" s="16" t="str">
        <f>VLOOKUP(A236,[1]Dados_EFPC!$A$1:$O$272,15,FALSE)</f>
        <v>http://www.fioprev.org.br</v>
      </c>
    </row>
    <row r="237" spans="1:15" x14ac:dyDescent="0.3">
      <c r="A237" s="15" t="s">
        <v>116</v>
      </c>
      <c r="B237" s="15" t="s">
        <v>115</v>
      </c>
      <c r="C237" s="15" t="s">
        <v>114</v>
      </c>
      <c r="D237" s="14" t="s">
        <v>2</v>
      </c>
      <c r="E237" s="14" t="s">
        <v>6</v>
      </c>
      <c r="F237" s="13">
        <f>VLOOKUP(A237,[3]Planilha1!$A$4:$B$271,2,FALSE)</f>
        <v>65025548.909999996</v>
      </c>
      <c r="G237" s="12">
        <f>VLOOKUP(A237,[2]Planilha3!$I$4:$L$262,2,FALSE)</f>
        <v>7672669.9299999997</v>
      </c>
      <c r="H237" s="12">
        <f>VLOOKUP(A237,[2]Planilha3!$I$4:$L$262,3,FALSE)</f>
        <v>40100.22</v>
      </c>
      <c r="I237" s="12">
        <f>VLOOKUP(A237,[2]Planilha3!$I$4:$L$262,4,FALSE)</f>
        <v>699226.86</v>
      </c>
      <c r="J237" s="11">
        <f>VLOOKUP(A237,[1]Dados_EFPC!$A$1:$O$272,10,FALSE)</f>
        <v>3706</v>
      </c>
      <c r="K237" s="11">
        <f>VLOOKUP(A237,[1]Dados_EFPC!$A$1:$O$272,11,FALSE)</f>
        <v>0</v>
      </c>
      <c r="L237" s="11">
        <f>VLOOKUP(A237,[1]Dados_EFPC!$A$1:$O$272,12,FALSE)</f>
        <v>0</v>
      </c>
      <c r="M237" s="10">
        <f>VLOOKUP(A237,'[4]Base Cadastral Entidades (2)'!$A$8:$W$474,15,)</f>
        <v>1</v>
      </c>
      <c r="N237" s="10">
        <f>VLOOKUP(A237,'[4]Base Cadastral Entidades (2)'!$A$8:$W$474,16,)</f>
        <v>8</v>
      </c>
      <c r="O237" s="16" t="str">
        <f>VLOOKUP(A237,[1]Dados_EFPC!$A$1:$O$272,15,FALSE)</f>
        <v>https://www.previbosch.bosch.com.br/</v>
      </c>
    </row>
    <row r="238" spans="1:15" x14ac:dyDescent="0.3">
      <c r="A238" s="15" t="s">
        <v>113</v>
      </c>
      <c r="B238" s="15" t="s">
        <v>112</v>
      </c>
      <c r="C238" s="15" t="s">
        <v>111</v>
      </c>
      <c r="D238" s="14" t="s">
        <v>2</v>
      </c>
      <c r="E238" s="14" t="s">
        <v>6</v>
      </c>
      <c r="F238" s="13">
        <f>VLOOKUP(A238,[3]Planilha1!$A$4:$B$271,2,FALSE)</f>
        <v>64817907.18</v>
      </c>
      <c r="G238" s="12">
        <f>VLOOKUP(A238,[2]Planilha3!$I$4:$L$262,2,FALSE)</f>
        <v>1994803.5899999999</v>
      </c>
      <c r="H238" s="12">
        <f>VLOOKUP(A238,[2]Planilha3!$I$4:$L$262,3,FALSE)</f>
        <v>427050.1</v>
      </c>
      <c r="I238" s="12">
        <f>VLOOKUP(A238,[2]Planilha3!$I$4:$L$262,4,FALSE)</f>
        <v>343566.98</v>
      </c>
      <c r="J238" s="11">
        <f>VLOOKUP(A238,[1]Dados_EFPC!$A$1:$O$272,10,FALSE)</f>
        <v>2140</v>
      </c>
      <c r="K238" s="11">
        <f>VLOOKUP(A238,[1]Dados_EFPC!$A$1:$O$272,11,FALSE)</f>
        <v>30</v>
      </c>
      <c r="L238" s="11">
        <f>VLOOKUP(A238,[1]Dados_EFPC!$A$1:$O$272,12,FALSE)</f>
        <v>6</v>
      </c>
      <c r="M238" s="10">
        <f>VLOOKUP(A238,'[4]Base Cadastral Entidades (2)'!$A$8:$W$474,15,)</f>
        <v>1</v>
      </c>
      <c r="N238" s="10">
        <f>VLOOKUP(A238,'[4]Base Cadastral Entidades (2)'!$A$8:$W$474,16,)</f>
        <v>4</v>
      </c>
      <c r="O238" s="16" t="str">
        <f>VLOOKUP(A238,[1]Dados_EFPC!$A$1:$O$272,15,FALSE)</f>
        <v>Sem site</v>
      </c>
    </row>
    <row r="239" spans="1:15" x14ac:dyDescent="0.3">
      <c r="A239" s="15" t="s">
        <v>110</v>
      </c>
      <c r="B239" s="15" t="s">
        <v>109</v>
      </c>
      <c r="C239" s="15" t="s">
        <v>108</v>
      </c>
      <c r="D239" s="14" t="s">
        <v>107</v>
      </c>
      <c r="E239" s="14" t="s">
        <v>67</v>
      </c>
      <c r="F239" s="13">
        <f>VLOOKUP(A239,[3]Planilha1!$A$4:$B$271,2,FALSE)</f>
        <v>61819799.590000004</v>
      </c>
      <c r="G239" s="12">
        <f>VLOOKUP(A239,[2]Planilha3!$I$4:$L$262,2,FALSE)</f>
        <v>11083739.890000001</v>
      </c>
      <c r="H239" s="12">
        <f>VLOOKUP(A239,[2]Planilha3!$I$4:$L$262,3,FALSE)</f>
        <v>0</v>
      </c>
      <c r="I239" s="12">
        <f>VLOOKUP(A239,[2]Planilha3!$I$4:$L$262,4,FALSE)</f>
        <v>4375.16</v>
      </c>
      <c r="J239" s="11">
        <f>VLOOKUP(A239,[1]Dados_EFPC!$A$1:$O$272,10,FALSE)</f>
        <v>921</v>
      </c>
      <c r="K239" s="11">
        <f>VLOOKUP(A239,[1]Dados_EFPC!$A$1:$O$272,11,FALSE)</f>
        <v>0</v>
      </c>
      <c r="L239" s="11">
        <f>VLOOKUP(A239,[1]Dados_EFPC!$A$1:$O$272,12,FALSE)</f>
        <v>0</v>
      </c>
      <c r="M239" s="10">
        <f>VLOOKUP(A239,'[4]Base Cadastral Entidades (2)'!$A$8:$W$474,15,)</f>
        <v>2</v>
      </c>
      <c r="N239" s="10">
        <f>VLOOKUP(A239,'[4]Base Cadastral Entidades (2)'!$A$8:$W$474,16,)</f>
        <v>21</v>
      </c>
      <c r="O239" s="16" t="str">
        <f>VLOOKUP(A239,[1]Dados_EFPC!$A$1:$O$272,15,FALSE)</f>
        <v>https://ceprevcom.com.br/</v>
      </c>
    </row>
    <row r="240" spans="1:15" x14ac:dyDescent="0.3">
      <c r="A240" s="15" t="s">
        <v>106</v>
      </c>
      <c r="B240" s="15" t="s">
        <v>105</v>
      </c>
      <c r="C240" s="15" t="s">
        <v>104</v>
      </c>
      <c r="D240" s="14" t="s">
        <v>103</v>
      </c>
      <c r="E240" s="14" t="s">
        <v>67</v>
      </c>
      <c r="F240" s="13">
        <f>VLOOKUP(A240,[3]Planilha1!$A$4:$B$271,2,FALSE)</f>
        <v>59898742.039999999</v>
      </c>
      <c r="G240" s="12">
        <f>VLOOKUP(A240,[2]Planilha3!$I$4:$L$262,2,FALSE)</f>
        <v>1930897.21</v>
      </c>
      <c r="H240" s="12">
        <f>VLOOKUP(A240,[2]Planilha3!$I$4:$L$262,3,FALSE)</f>
        <v>1569319.9</v>
      </c>
      <c r="I240" s="12">
        <f>VLOOKUP(A240,[2]Planilha3!$I$4:$L$262,4,FALSE)</f>
        <v>470440.18</v>
      </c>
      <c r="J240" s="11">
        <f>VLOOKUP(A240,[1]Dados_EFPC!$A$1:$O$272,10,FALSE)</f>
        <v>153</v>
      </c>
      <c r="K240" s="11">
        <f>VLOOKUP(A240,[1]Dados_EFPC!$A$1:$O$272,11,FALSE)</f>
        <v>38</v>
      </c>
      <c r="L240" s="11">
        <f>VLOOKUP(A240,[1]Dados_EFPC!$A$1:$O$272,12,FALSE)</f>
        <v>2</v>
      </c>
      <c r="M240" s="10">
        <f>VLOOKUP(A240,'[4]Base Cadastral Entidades (2)'!$A$8:$W$474,15,)</f>
        <v>1</v>
      </c>
      <c r="N240" s="10">
        <f>VLOOKUP(A240,'[4]Base Cadastral Entidades (2)'!$A$8:$W$474,16,)</f>
        <v>2</v>
      </c>
      <c r="O240" s="16" t="str">
        <f>VLOOKUP(A240,[1]Dados_EFPC!$A$1:$O$272,15,FALSE)</f>
        <v>http://www.alepeprev.org.br/</v>
      </c>
    </row>
    <row r="241" spans="1:15" x14ac:dyDescent="0.3">
      <c r="A241" s="15" t="s">
        <v>102</v>
      </c>
      <c r="B241" s="15" t="s">
        <v>101</v>
      </c>
      <c r="C241" s="15" t="s">
        <v>100</v>
      </c>
      <c r="D241" s="14" t="s">
        <v>60</v>
      </c>
      <c r="E241" s="14" t="s">
        <v>1</v>
      </c>
      <c r="F241" s="13">
        <f>VLOOKUP(A241,[3]Planilha1!$A$4:$B$271,2,FALSE)</f>
        <v>52923350.909999996</v>
      </c>
      <c r="G241" s="12">
        <f>VLOOKUP(A241,[2]Planilha3!$I$4:$L$262,2,FALSE)</f>
        <v>909334.64</v>
      </c>
      <c r="H241" s="12">
        <f>VLOOKUP(A241,[2]Planilha3!$I$4:$L$262,3,FALSE)</f>
        <v>1678268.12</v>
      </c>
      <c r="I241" s="12">
        <f>VLOOKUP(A241,[2]Planilha3!$I$4:$L$262,4,FALSE)</f>
        <v>7731653.3799999999</v>
      </c>
      <c r="J241" s="11">
        <f>VLOOKUP(A241,[1]Dados_EFPC!$A$1:$O$272,10,FALSE)</f>
        <v>4656</v>
      </c>
      <c r="K241" s="11">
        <f>VLOOKUP(A241,[1]Dados_EFPC!$A$1:$O$272,11,FALSE)</f>
        <v>14</v>
      </c>
      <c r="L241" s="11">
        <f>VLOOKUP(A241,[1]Dados_EFPC!$A$1:$O$272,12,FALSE)</f>
        <v>12</v>
      </c>
      <c r="M241" s="10">
        <f>VLOOKUP(A241,'[4]Base Cadastral Entidades (2)'!$A$8:$W$474,15,)</f>
        <v>1</v>
      </c>
      <c r="N241" s="10">
        <f>VLOOKUP(A241,'[4]Base Cadastral Entidades (2)'!$A$8:$W$474,16,)</f>
        <v>2</v>
      </c>
      <c r="O241" s="16" t="str">
        <f>VLOOKUP(A241,[1]Dados_EFPC!$A$1:$O$272,15,FALSE)</f>
        <v>http://www.oabprev-rj.com.br</v>
      </c>
    </row>
    <row r="242" spans="1:15" x14ac:dyDescent="0.3">
      <c r="A242" s="15" t="s">
        <v>99</v>
      </c>
      <c r="B242" s="15" t="s">
        <v>98</v>
      </c>
      <c r="C242" s="15" t="s">
        <v>97</v>
      </c>
      <c r="D242" s="14" t="s">
        <v>53</v>
      </c>
      <c r="E242" s="14" t="s">
        <v>6</v>
      </c>
      <c r="F242" s="13">
        <f>VLOOKUP(A242,[3]Planilha1!$A$4:$B$271,2,FALSE)</f>
        <v>49066487.560000002</v>
      </c>
      <c r="G242" s="12"/>
      <c r="H242" s="12"/>
      <c r="I242" s="12"/>
      <c r="J242" s="11" t="str">
        <f>VLOOKUP(A242,[1]Dados_EFPC!$A$1:$O$272,10,FALSE)</f>
        <v>-</v>
      </c>
      <c r="K242" s="11" t="str">
        <f>VLOOKUP(A242,[1]Dados_EFPC!$A$1:$O$272,11,FALSE)</f>
        <v>-</v>
      </c>
      <c r="L242" s="11" t="str">
        <f>VLOOKUP(A242,[1]Dados_EFPC!$A$1:$O$272,12,FALSE)</f>
        <v>-</v>
      </c>
      <c r="M242" s="10">
        <f>VLOOKUP(A242,'[4]Base Cadastral Entidades (2)'!$A$8:$W$474,15,)</f>
        <v>2</v>
      </c>
      <c r="N242" s="10">
        <f>VLOOKUP(A242,'[4]Base Cadastral Entidades (2)'!$A$8:$W$474,16,)</f>
        <v>12</v>
      </c>
      <c r="O242" s="16" t="str">
        <f>VLOOKUP(A242,[1]Dados_EFPC!$A$1:$O$272,15,FALSE)</f>
        <v>www.mendesprev.org.br</v>
      </c>
    </row>
    <row r="243" spans="1:15" x14ac:dyDescent="0.3">
      <c r="A243" s="15" t="s">
        <v>96</v>
      </c>
      <c r="B243" s="15" t="s">
        <v>95</v>
      </c>
      <c r="C243" s="15" t="s">
        <v>94</v>
      </c>
      <c r="D243" s="14" t="s">
        <v>30</v>
      </c>
      <c r="E243" s="14" t="s">
        <v>67</v>
      </c>
      <c r="F243" s="13">
        <f>VLOOKUP(A243,[3]Planilha1!$A$4:$B$271,2,FALSE)</f>
        <v>48877879.609999999</v>
      </c>
      <c r="G243" s="12">
        <f>VLOOKUP(A243,[2]Planilha3!$I$4:$L$262,2,FALSE)</f>
        <v>8998863.0999999996</v>
      </c>
      <c r="H243" s="12">
        <f>VLOOKUP(A243,[2]Planilha3!$I$4:$L$262,3,FALSE)</f>
        <v>0</v>
      </c>
      <c r="I243" s="12">
        <f>VLOOKUP(A243,[2]Planilha3!$I$4:$L$262,4,FALSE)</f>
        <v>0</v>
      </c>
      <c r="J243" s="11">
        <f>VLOOKUP(A243,[1]Dados_EFPC!$A$1:$O$272,10,FALSE)</f>
        <v>1250</v>
      </c>
      <c r="K243" s="11">
        <f>VLOOKUP(A243,[1]Dados_EFPC!$A$1:$O$272,11,FALSE)</f>
        <v>0</v>
      </c>
      <c r="L243" s="11">
        <f>VLOOKUP(A243,[1]Dados_EFPC!$A$1:$O$272,12,FALSE)</f>
        <v>0</v>
      </c>
      <c r="M243" s="10">
        <f>VLOOKUP(A243,'[4]Base Cadastral Entidades (2)'!$A$8:$W$474,15,)</f>
        <v>1</v>
      </c>
      <c r="N243" s="10">
        <f>VLOOKUP(A243,'[4]Base Cadastral Entidades (2)'!$A$8:$W$474,16,)</f>
        <v>7</v>
      </c>
      <c r="O243" s="16" t="str">
        <f>VLOOKUP(A243,[1]Dados_EFPC!$A$1:$O$272,15,FALSE)</f>
        <v>http://www.prevcom-brc.com.br/</v>
      </c>
    </row>
    <row r="244" spans="1:15" x14ac:dyDescent="0.3">
      <c r="A244" s="15" t="s">
        <v>93</v>
      </c>
      <c r="B244" s="15" t="s">
        <v>92</v>
      </c>
      <c r="C244" s="15" t="s">
        <v>91</v>
      </c>
      <c r="D244" s="14" t="s">
        <v>7</v>
      </c>
      <c r="E244" s="14" t="s">
        <v>6</v>
      </c>
      <c r="F244" s="13">
        <f>VLOOKUP(A244,[3]Planilha1!$A$4:$B$271,2,FALSE)</f>
        <v>44164127.329999998</v>
      </c>
      <c r="G244" s="12">
        <f>VLOOKUP(A244,[2]Planilha3!$I$4:$L$262,2,FALSE)</f>
        <v>85191.989999999991</v>
      </c>
      <c r="H244" s="12">
        <f>VLOOKUP(A244,[2]Planilha3!$I$4:$L$262,3,FALSE)</f>
        <v>1346401.7599999998</v>
      </c>
      <c r="I244" s="12">
        <f>VLOOKUP(A244,[2]Planilha3!$I$4:$L$262,4,FALSE)</f>
        <v>26259.64</v>
      </c>
      <c r="J244" s="11">
        <f>VLOOKUP(A244,[1]Dados_EFPC!$A$1:$O$272,10,FALSE)</f>
        <v>148</v>
      </c>
      <c r="K244" s="11">
        <f>VLOOKUP(A244,[1]Dados_EFPC!$A$1:$O$272,11,FALSE)</f>
        <v>7</v>
      </c>
      <c r="L244" s="11">
        <f>VLOOKUP(A244,[1]Dados_EFPC!$A$1:$O$272,12,FALSE)</f>
        <v>0</v>
      </c>
      <c r="M244" s="10">
        <f>VLOOKUP(A244,'[4]Base Cadastral Entidades (2)'!$A$8:$W$474,15,)</f>
        <v>1</v>
      </c>
      <c r="N244" s="10">
        <f>VLOOKUP(A244,'[4]Base Cadastral Entidades (2)'!$A$8:$W$474,16,)</f>
        <v>2</v>
      </c>
      <c r="O244" s="16" t="str">
        <f>VLOOKUP(A244,[1]Dados_EFPC!$A$1:$O$272,15,FALSE)</f>
        <v>WWW.BRASILSAT.COM.BR</v>
      </c>
    </row>
    <row r="245" spans="1:15" x14ac:dyDescent="0.3">
      <c r="A245" s="15" t="s">
        <v>90</v>
      </c>
      <c r="B245" s="15" t="s">
        <v>89</v>
      </c>
      <c r="C245" s="15" t="s">
        <v>88</v>
      </c>
      <c r="D245" s="14" t="s">
        <v>7</v>
      </c>
      <c r="E245" s="14" t="s">
        <v>67</v>
      </c>
      <c r="F245" s="13">
        <f>VLOOKUP(A245,[3]Planilha1!$A$4:$B$271,2,FALSE)</f>
        <v>35986151.960000001</v>
      </c>
      <c r="G245" s="12">
        <f>VLOOKUP(A245,[2]Planilha3!$I$4:$L$262,2,FALSE)</f>
        <v>8703974.4000000004</v>
      </c>
      <c r="H245" s="12">
        <f>VLOOKUP(A245,[2]Planilha3!$I$4:$L$262,3,FALSE)</f>
        <v>0</v>
      </c>
      <c r="I245" s="12">
        <f>VLOOKUP(A245,[2]Planilha3!$I$4:$L$262,4,FALSE)</f>
        <v>452733.88</v>
      </c>
      <c r="J245" s="11">
        <f>VLOOKUP(A245,[1]Dados_EFPC!$A$1:$O$272,10,FALSE)</f>
        <v>4106</v>
      </c>
      <c r="K245" s="11">
        <f>VLOOKUP(A245,[1]Dados_EFPC!$A$1:$O$272,11,FALSE)</f>
        <v>0</v>
      </c>
      <c r="L245" s="11">
        <f>VLOOKUP(A245,[1]Dados_EFPC!$A$1:$O$272,12,FALSE)</f>
        <v>0</v>
      </c>
      <c r="M245" s="10">
        <f>VLOOKUP(A245,'[4]Base Cadastral Entidades (2)'!$A$8:$W$474,15,)</f>
        <v>4</v>
      </c>
      <c r="N245" s="10">
        <f>VLOOKUP(A245,'[4]Base Cadastral Entidades (2)'!$A$8:$W$474,16,)</f>
        <v>18</v>
      </c>
      <c r="O245" s="16" t="str">
        <f>VLOOKUP(A245,[1]Dados_EFPC!$A$1:$O$272,15,FALSE)</f>
        <v>https://curitibaprev.com.br/</v>
      </c>
    </row>
    <row r="246" spans="1:15" ht="16.95" customHeight="1" x14ac:dyDescent="0.3">
      <c r="A246" s="15" t="s">
        <v>87</v>
      </c>
      <c r="B246" s="15" t="s">
        <v>86</v>
      </c>
      <c r="C246" s="15" t="s">
        <v>85</v>
      </c>
      <c r="D246" s="14" t="s">
        <v>53</v>
      </c>
      <c r="E246" s="14" t="s">
        <v>6</v>
      </c>
      <c r="F246" s="13">
        <f>VLOOKUP(A246,[3]Planilha1!$A$4:$B$271,2,FALSE)</f>
        <v>31625361.699999999</v>
      </c>
      <c r="G246" s="12">
        <f>VLOOKUP(A246,[2]Planilha3!$I$4:$L$262,2,FALSE)</f>
        <v>322154.15000000002</v>
      </c>
      <c r="H246" s="12">
        <f>VLOOKUP(A246,[2]Planilha3!$I$4:$L$262,3,FALSE)</f>
        <v>806325.63</v>
      </c>
      <c r="I246" s="12">
        <f>VLOOKUP(A246,[2]Planilha3!$I$4:$L$262,4,FALSE)</f>
        <v>0</v>
      </c>
      <c r="J246" s="11">
        <f>VLOOKUP(A246,[1]Dados_EFPC!$A$1:$O$272,10,FALSE)</f>
        <v>4</v>
      </c>
      <c r="K246" s="11">
        <f>VLOOKUP(A246,[1]Dados_EFPC!$A$1:$O$272,11,FALSE)</f>
        <v>12</v>
      </c>
      <c r="L246" s="11">
        <f>VLOOKUP(A246,[1]Dados_EFPC!$A$1:$O$272,12,FALSE)</f>
        <v>10</v>
      </c>
      <c r="M246" s="10">
        <f>VLOOKUP(A246,'[4]Base Cadastral Entidades (2)'!$A$8:$W$474,15,)</f>
        <v>1</v>
      </c>
      <c r="N246" s="10">
        <f>VLOOKUP(A246,'[4]Base Cadastral Entidades (2)'!$A$8:$W$474,16,)</f>
        <v>3</v>
      </c>
      <c r="O246" s="16" t="str">
        <f>VLOOKUP(A246,[1]Dados_EFPC!$A$1:$O$272,15,FALSE)</f>
        <v>Sem site</v>
      </c>
    </row>
    <row r="247" spans="1:15" ht="15" customHeight="1" x14ac:dyDescent="0.3">
      <c r="A247" s="15" t="s">
        <v>84</v>
      </c>
      <c r="B247" s="15" t="s">
        <v>83</v>
      </c>
      <c r="C247" s="15" t="s">
        <v>82</v>
      </c>
      <c r="D247" s="14" t="s">
        <v>2</v>
      </c>
      <c r="E247" s="14" t="s">
        <v>6</v>
      </c>
      <c r="F247" s="13">
        <f>VLOOKUP(A247,[3]Planilha1!$A$4:$B$271,2,FALSE)</f>
        <v>29212971.350000001</v>
      </c>
      <c r="G247" s="12">
        <f>VLOOKUP(A247,[2]Planilha3!$I$4:$L$262,2,FALSE)</f>
        <v>0</v>
      </c>
      <c r="H247" s="12">
        <f>VLOOKUP(A247,[2]Planilha3!$I$4:$L$262,3,FALSE)</f>
        <v>0</v>
      </c>
      <c r="I247" s="12">
        <f>VLOOKUP(A247,[2]Planilha3!$I$4:$L$262,4,FALSE)</f>
        <v>0</v>
      </c>
      <c r="J247" s="11" t="str">
        <f>VLOOKUP(A247,[1]Dados_EFPC!$A$1:$O$272,10,FALSE)</f>
        <v>-</v>
      </c>
      <c r="K247" s="11" t="str">
        <f>VLOOKUP(A247,[1]Dados_EFPC!$A$1:$O$272,11,FALSE)</f>
        <v>-</v>
      </c>
      <c r="L247" s="11" t="str">
        <f>VLOOKUP(A247,[1]Dados_EFPC!$A$1:$O$272,12,FALSE)</f>
        <v>-</v>
      </c>
      <c r="M247" s="10">
        <f>VLOOKUP(A247,'[4]Base Cadastral Entidades (2)'!$A$8:$W$474,15,)</f>
        <v>1</v>
      </c>
      <c r="N247" s="10">
        <f>VLOOKUP(A247,'[4]Base Cadastral Entidades (2)'!$A$8:$W$474,16,)</f>
        <v>2</v>
      </c>
      <c r="O247" s="16" t="str">
        <f>VLOOKUP(A247,[1]Dados_EFPC!$A$1:$O$272,15,FALSE)</f>
        <v>https://www.aeros.com.br/</v>
      </c>
    </row>
    <row r="248" spans="1:15" x14ac:dyDescent="0.3">
      <c r="A248" s="15" t="s">
        <v>81</v>
      </c>
      <c r="B248" s="15" t="s">
        <v>80</v>
      </c>
      <c r="C248" s="15" t="s">
        <v>79</v>
      </c>
      <c r="D248" s="14" t="s">
        <v>78</v>
      </c>
      <c r="E248" s="14" t="s">
        <v>1</v>
      </c>
      <c r="F248" s="13">
        <f>VLOOKUP(A248,[3]Planilha1!$A$4:$B$271,2,FALSE)</f>
        <v>13924899.560000001</v>
      </c>
      <c r="G248" s="12">
        <f>VLOOKUP(A248,[2]Planilha3!$I$4:$L$262,2,FALSE)</f>
        <v>153418.1</v>
      </c>
      <c r="H248" s="12">
        <f>VLOOKUP(A248,[2]Planilha3!$I$4:$L$262,3,FALSE)</f>
        <v>976366.72</v>
      </c>
      <c r="I248" s="12">
        <f>VLOOKUP(A248,[2]Planilha3!$I$4:$L$262,4,FALSE)</f>
        <v>153013.79</v>
      </c>
      <c r="J248" s="11">
        <f>VLOOKUP(A248,[1]Dados_EFPC!$A$1:$O$272,10,FALSE)</f>
        <v>432</v>
      </c>
      <c r="K248" s="11">
        <f>VLOOKUP(A248,[1]Dados_EFPC!$A$1:$O$272,11,FALSE)</f>
        <v>64</v>
      </c>
      <c r="L248" s="11">
        <f>VLOOKUP(A248,[1]Dados_EFPC!$A$1:$O$272,12,FALSE)</f>
        <v>28</v>
      </c>
      <c r="M248" s="10">
        <f>VLOOKUP(A248,'[4]Base Cadastral Entidades (2)'!$A$8:$W$474,15,)</f>
        <v>1</v>
      </c>
      <c r="N248" s="10">
        <f>VLOOKUP(A248,'[4]Base Cadastral Entidades (2)'!$A$8:$W$474,16,)</f>
        <v>3</v>
      </c>
      <c r="O248" s="16" t="str">
        <f>VLOOKUP(A248,[1]Dados_EFPC!$A$1:$O$272,15,FALSE)</f>
        <v>oabprevnordeste.org.br</v>
      </c>
    </row>
    <row r="249" spans="1:15" x14ac:dyDescent="0.3">
      <c r="A249" s="15" t="s">
        <v>77</v>
      </c>
      <c r="B249" s="15" t="s">
        <v>76</v>
      </c>
      <c r="C249" s="15" t="s">
        <v>75</v>
      </c>
      <c r="D249" s="14" t="s">
        <v>2</v>
      </c>
      <c r="E249" s="14" t="s">
        <v>6</v>
      </c>
      <c r="F249" s="13">
        <f>VLOOKUP(A249,[3]Planilha1!$A$4:$B$271,2,FALSE)</f>
        <v>13119364.52</v>
      </c>
      <c r="G249" s="12">
        <f>VLOOKUP(A249,[2]Planilha3!$I$4:$L$262,2,FALSE)</f>
        <v>269901.71999999997</v>
      </c>
      <c r="H249" s="12">
        <f>VLOOKUP(A249,[2]Planilha3!$I$4:$L$262,3,FALSE)</f>
        <v>732532.5</v>
      </c>
      <c r="I249" s="12">
        <f>VLOOKUP(A249,[2]Planilha3!$I$4:$L$262,4,FALSE)</f>
        <v>2456.91</v>
      </c>
      <c r="J249" s="11">
        <f>VLOOKUP(A249,[1]Dados_EFPC!$A$1:$O$272,10,FALSE)</f>
        <v>0</v>
      </c>
      <c r="K249" s="11">
        <f>VLOOKUP(A249,[1]Dados_EFPC!$A$1:$O$272,11,FALSE)</f>
        <v>20</v>
      </c>
      <c r="L249" s="11">
        <f>VLOOKUP(A249,[1]Dados_EFPC!$A$1:$O$272,12,FALSE)</f>
        <v>19</v>
      </c>
      <c r="M249" s="10">
        <f>VLOOKUP(A249,'[4]Base Cadastral Entidades (2)'!$A$8:$W$474,15,)</f>
        <v>1</v>
      </c>
      <c r="N249" s="10">
        <f>VLOOKUP(A249,'[4]Base Cadastral Entidades (2)'!$A$8:$W$474,16,)</f>
        <v>1</v>
      </c>
      <c r="O249" s="16" t="str">
        <f>VLOOKUP(A249,[1]Dados_EFPC!$A$1:$O$272,15,FALSE)</f>
        <v>Sem site</v>
      </c>
    </row>
    <row r="250" spans="1:15" x14ac:dyDescent="0.3">
      <c r="A250" s="15" t="s">
        <v>74</v>
      </c>
      <c r="B250" s="15" t="s">
        <v>73</v>
      </c>
      <c r="C250" s="15" t="s">
        <v>72</v>
      </c>
      <c r="D250" s="14" t="s">
        <v>26</v>
      </c>
      <c r="E250" s="14" t="s">
        <v>67</v>
      </c>
      <c r="F250" s="13">
        <f>VLOOKUP(A250,[3]Planilha1!$A$4:$B$271,2,FALSE)</f>
        <v>9739216.1999999993</v>
      </c>
      <c r="G250" s="12"/>
      <c r="H250" s="12"/>
      <c r="I250" s="12"/>
      <c r="J250" s="11" t="str">
        <f>VLOOKUP(A250,[1]Dados_EFPC!$A$1:$O$272,10,FALSE)</f>
        <v>-</v>
      </c>
      <c r="K250" s="11" t="str">
        <f>VLOOKUP(A250,[1]Dados_EFPC!$A$1:$O$272,11,FALSE)</f>
        <v>-</v>
      </c>
      <c r="L250" s="11" t="str">
        <f>VLOOKUP(A250,[1]Dados_EFPC!$A$1:$O$272,12,FALSE)</f>
        <v>-</v>
      </c>
      <c r="M250" s="10">
        <f>VLOOKUP(A250,'[4]Base Cadastral Entidades (2)'!$A$8:$W$474,15,)</f>
        <v>1</v>
      </c>
      <c r="N250" s="10">
        <f>VLOOKUP(A250,'[4]Base Cadastral Entidades (2)'!$A$8:$W$474,16,)</f>
        <v>0</v>
      </c>
      <c r="O250" s="16" t="str">
        <f>VLOOKUP(A250,[1]Dados_EFPC!$A$1:$O$272,15,FALSE)</f>
        <v>http://www.fucae.com.br/</v>
      </c>
    </row>
    <row r="251" spans="1:15" x14ac:dyDescent="0.3">
      <c r="A251" s="15" t="s">
        <v>71</v>
      </c>
      <c r="B251" s="15" t="s">
        <v>70</v>
      </c>
      <c r="C251" s="15" t="s">
        <v>69</v>
      </c>
      <c r="D251" s="14" t="s">
        <v>68</v>
      </c>
      <c r="E251" s="14" t="s">
        <v>67</v>
      </c>
      <c r="F251" s="13">
        <f>VLOOKUP(A251,[3]Planilha1!$A$4:$B$271,2,FALSE)</f>
        <v>5250853.72</v>
      </c>
      <c r="G251" s="12"/>
      <c r="H251" s="12"/>
      <c r="I251" s="12"/>
      <c r="J251" s="11" t="str">
        <f>VLOOKUP(A251,[1]Dados_EFPC!$A$1:$O$272,10,FALSE)</f>
        <v>-</v>
      </c>
      <c r="K251" s="11" t="str">
        <f>VLOOKUP(A251,[1]Dados_EFPC!$A$1:$O$272,11,FALSE)</f>
        <v>-</v>
      </c>
      <c r="L251" s="11" t="str">
        <f>VLOOKUP(A251,[1]Dados_EFPC!$A$1:$O$272,12,FALSE)</f>
        <v>-</v>
      </c>
      <c r="M251" s="10">
        <f>VLOOKUP(A251,'[4]Base Cadastral Entidades (2)'!$A$8:$W$474,15,)</f>
        <v>1</v>
      </c>
      <c r="N251" s="10">
        <f>VLOOKUP(A251,'[4]Base Cadastral Entidades (2)'!$A$8:$W$474,16,)</f>
        <v>0</v>
      </c>
      <c r="O251" s="16" t="str">
        <f>VLOOKUP(A251,[1]Dados_EFPC!$A$1:$O$272,15,FALSE)</f>
        <v>https://www.centrus.org.br/</v>
      </c>
    </row>
    <row r="252" spans="1:15" x14ac:dyDescent="0.3">
      <c r="A252" s="15" t="s">
        <v>66</v>
      </c>
      <c r="B252" s="15" t="s">
        <v>65</v>
      </c>
      <c r="C252" s="15" t="s">
        <v>64</v>
      </c>
      <c r="D252" s="14" t="s">
        <v>2</v>
      </c>
      <c r="E252" s="14" t="s">
        <v>6</v>
      </c>
      <c r="F252" s="13">
        <f>VLOOKUP(A252,[3]Planilha1!$A$4:$B$271,2,FALSE)</f>
        <v>4462514.22</v>
      </c>
      <c r="G252" s="12">
        <f>VLOOKUP(A252,[2]Planilha3!$I$4:$L$262,2,FALSE)</f>
        <v>0</v>
      </c>
      <c r="H252" s="12">
        <f>VLOOKUP(A252,[2]Planilha3!$I$4:$L$262,3,FALSE)</f>
        <v>0</v>
      </c>
      <c r="I252" s="12">
        <f>VLOOKUP(A252,[2]Planilha3!$I$4:$L$262,4,FALSE)</f>
        <v>0</v>
      </c>
      <c r="J252" s="11" t="str">
        <f>VLOOKUP(A252,[1]Dados_EFPC!$A$1:$O$272,10,FALSE)</f>
        <v>-</v>
      </c>
      <c r="K252" s="11" t="str">
        <f>VLOOKUP(A252,[1]Dados_EFPC!$A$1:$O$272,11,FALSE)</f>
        <v>-</v>
      </c>
      <c r="L252" s="11" t="str">
        <f>VLOOKUP(A252,[1]Dados_EFPC!$A$1:$O$272,12,FALSE)</f>
        <v>-</v>
      </c>
      <c r="M252" s="10">
        <f>VLOOKUP(A252,'[4]Base Cadastral Entidades (2)'!$A$8:$W$474,15,)</f>
        <v>1</v>
      </c>
      <c r="N252" s="10">
        <f>VLOOKUP(A252,'[4]Base Cadastral Entidades (2)'!$A$8:$W$474,16,)</f>
        <v>0</v>
      </c>
      <c r="O252" s="16" t="str">
        <f>VLOOKUP(A252,[1]Dados_EFPC!$A$1:$O$272,15,FALSE)</f>
        <v>Sem site</v>
      </c>
    </row>
    <row r="253" spans="1:15" x14ac:dyDescent="0.3">
      <c r="A253" s="15" t="s">
        <v>63</v>
      </c>
      <c r="B253" s="15" t="s">
        <v>62</v>
      </c>
      <c r="C253" s="15" t="s">
        <v>61</v>
      </c>
      <c r="D253" s="14" t="s">
        <v>60</v>
      </c>
      <c r="E253" s="14" t="s">
        <v>6</v>
      </c>
      <c r="F253" s="13">
        <f>VLOOKUP(A253,[3]Planilha1!$A$4:$B$271,2,FALSE)</f>
        <v>4100788.85</v>
      </c>
      <c r="G253" s="12">
        <f>VLOOKUP(A253,[2]Planilha3!$I$4:$L$262,2,FALSE)</f>
        <v>389752.87</v>
      </c>
      <c r="H253" s="12">
        <f>VLOOKUP(A253,[2]Planilha3!$I$4:$L$262,3,FALSE)</f>
        <v>0</v>
      </c>
      <c r="I253" s="12">
        <f>VLOOKUP(A253,[2]Planilha3!$I$4:$L$262,4,FALSE)</f>
        <v>0</v>
      </c>
      <c r="J253" s="11" t="str">
        <f>VLOOKUP(A253,[1]Dados_EFPC!$A$1:$O$272,10,FALSE)</f>
        <v>-</v>
      </c>
      <c r="K253" s="11" t="str">
        <f>VLOOKUP(A253,[1]Dados_EFPC!$A$1:$O$272,11,FALSE)</f>
        <v>-</v>
      </c>
      <c r="L253" s="11" t="str">
        <f>VLOOKUP(A253,[1]Dados_EFPC!$A$1:$O$272,12,FALSE)</f>
        <v>-</v>
      </c>
      <c r="M253" s="10">
        <f>VLOOKUP(A253,'[4]Base Cadastral Entidades (2)'!$A$8:$W$474,15,)</f>
        <v>1</v>
      </c>
      <c r="N253" s="10">
        <f>VLOOKUP(A253,'[4]Base Cadastral Entidades (2)'!$A$8:$W$474,16,)</f>
        <v>0</v>
      </c>
      <c r="O253" s="16" t="str">
        <f>VLOOKUP(A253,[1]Dados_EFPC!$A$1:$O$272,15,FALSE)</f>
        <v>Sem site</v>
      </c>
    </row>
    <row r="254" spans="1:15" x14ac:dyDescent="0.3">
      <c r="A254" s="15" t="s">
        <v>59</v>
      </c>
      <c r="B254" s="15" t="s">
        <v>58</v>
      </c>
      <c r="C254" s="15" t="s">
        <v>57</v>
      </c>
      <c r="D254" s="14" t="s">
        <v>2</v>
      </c>
      <c r="E254" s="14" t="s">
        <v>6</v>
      </c>
      <c r="F254" s="13">
        <f>VLOOKUP(A254,[3]Planilha1!$A$4:$B$271,2,FALSE)</f>
        <v>3180888.83</v>
      </c>
      <c r="G254" s="12">
        <f>VLOOKUP(A254,[2]Planilha3!$I$4:$L$262,2,FALSE)</f>
        <v>252387.79</v>
      </c>
      <c r="H254" s="12">
        <f>VLOOKUP(A254,[2]Planilha3!$I$4:$L$262,3,FALSE)</f>
        <v>5779997.5700000003</v>
      </c>
      <c r="I254" s="12">
        <f>VLOOKUP(A254,[2]Planilha3!$I$4:$L$262,4,FALSE)</f>
        <v>114830528.55</v>
      </c>
      <c r="J254" s="11">
        <f>VLOOKUP(A254,[1]Dados_EFPC!$A$1:$O$272,10,FALSE)</f>
        <v>278</v>
      </c>
      <c r="K254" s="11">
        <f>VLOOKUP(A254,[1]Dados_EFPC!$A$1:$O$272,11,FALSE)</f>
        <v>45</v>
      </c>
      <c r="L254" s="11">
        <f>VLOOKUP(A254,[1]Dados_EFPC!$A$1:$O$272,12,FALSE)</f>
        <v>2</v>
      </c>
      <c r="M254" s="10">
        <f>VLOOKUP(A254,'[4]Base Cadastral Entidades (2)'!$A$8:$W$474,15,)</f>
        <v>3</v>
      </c>
      <c r="N254" s="10">
        <f>VLOOKUP(A254,'[4]Base Cadastral Entidades (2)'!$A$8:$W$474,16,)</f>
        <v>1</v>
      </c>
      <c r="O254" s="16" t="str">
        <f>VLOOKUP(A254,[1]Dados_EFPC!$A$1:$O$272,15,FALSE)</f>
        <v>https://www.elanco.com/</v>
      </c>
    </row>
    <row r="255" spans="1:15" x14ac:dyDescent="0.3">
      <c r="A255" s="15" t="s">
        <v>56</v>
      </c>
      <c r="B255" s="15" t="s">
        <v>55</v>
      </c>
      <c r="C255" s="15" t="s">
        <v>54</v>
      </c>
      <c r="D255" s="14" t="s">
        <v>53</v>
      </c>
      <c r="E255" s="14" t="s">
        <v>6</v>
      </c>
      <c r="F255" s="13">
        <f>VLOOKUP(A255,[3]Planilha1!$A$4:$B$271,2,FALSE)</f>
        <v>2764885.07</v>
      </c>
      <c r="G255" s="12"/>
      <c r="H255" s="12"/>
      <c r="I255" s="12"/>
      <c r="J255" s="11">
        <f>VLOOKUP(A255,[1]Dados_EFPC!$A$1:$O$272,10,FALSE)</f>
        <v>0</v>
      </c>
      <c r="K255" s="11">
        <f>VLOOKUP(A255,[1]Dados_EFPC!$A$1:$O$272,11,FALSE)</f>
        <v>0</v>
      </c>
      <c r="L255" s="11">
        <f>VLOOKUP(A255,[1]Dados_EFPC!$A$1:$O$272,12,FALSE)</f>
        <v>0</v>
      </c>
      <c r="M255" s="10">
        <f>VLOOKUP(A255,'[4]Base Cadastral Entidades (2)'!$A$8:$W$474,15,)</f>
        <v>0</v>
      </c>
      <c r="N255" s="10">
        <f>VLOOKUP(A255,'[4]Base Cadastral Entidades (2)'!$A$8:$W$474,16,)</f>
        <v>0</v>
      </c>
      <c r="O255" s="16" t="str">
        <f>VLOOKUP(A255,[1]Dados_EFPC!$A$1:$O$272,15,FALSE)</f>
        <v>http://www.cava.org.br</v>
      </c>
    </row>
    <row r="256" spans="1:15" x14ac:dyDescent="0.3">
      <c r="A256" s="15" t="s">
        <v>52</v>
      </c>
      <c r="B256" s="15" t="s">
        <v>51</v>
      </c>
      <c r="C256" s="15" t="s">
        <v>50</v>
      </c>
      <c r="D256" s="14" t="s">
        <v>2</v>
      </c>
      <c r="E256" s="14" t="s">
        <v>1</v>
      </c>
      <c r="F256" s="13">
        <f>VLOOKUP(A256,[3]Planilha1!$A$4:$B$271,2,FALSE)</f>
        <v>2019206.25</v>
      </c>
      <c r="G256" s="12">
        <f>VLOOKUP(A256,[2]Planilha3!$I$4:$L$262,2,FALSE)</f>
        <v>145523.57</v>
      </c>
      <c r="H256" s="12">
        <f>VLOOKUP(A256,[2]Planilha3!$I$4:$L$262,3,FALSE)</f>
        <v>9662.76</v>
      </c>
      <c r="I256" s="12">
        <f>VLOOKUP(A256,[2]Planilha3!$I$4:$L$262,4,FALSE)</f>
        <v>143181.95000000001</v>
      </c>
      <c r="J256" s="11">
        <f>VLOOKUP(A256,[1]Dados_EFPC!$A$1:$O$272,10,FALSE)</f>
        <v>26</v>
      </c>
      <c r="K256" s="11">
        <f>VLOOKUP(A256,[1]Dados_EFPC!$A$1:$O$272,11,FALSE)</f>
        <v>100</v>
      </c>
      <c r="L256" s="11">
        <f>VLOOKUP(A256,[1]Dados_EFPC!$A$1:$O$272,12,FALSE)</f>
        <v>19</v>
      </c>
      <c r="M256" s="10">
        <f>VLOOKUP(A256,'[4]Base Cadastral Entidades (2)'!$A$8:$W$474,15,)</f>
        <v>4</v>
      </c>
      <c r="N256" s="10">
        <f>VLOOKUP(A256,'[4]Base Cadastral Entidades (2)'!$A$8:$W$474,16,)</f>
        <v>1</v>
      </c>
      <c r="O256" s="16" t="str">
        <f>VLOOKUP(A256,[1]Dados_EFPC!$A$1:$O$272,15,FALSE)</f>
        <v>https://www.acricel.com.br/multibra/</v>
      </c>
    </row>
    <row r="257" spans="1:15" x14ac:dyDescent="0.3">
      <c r="A257" s="15" t="s">
        <v>49</v>
      </c>
      <c r="B257" s="15" t="s">
        <v>48</v>
      </c>
      <c r="C257" s="15" t="s">
        <v>47</v>
      </c>
      <c r="D257" s="14" t="s">
        <v>2</v>
      </c>
      <c r="E257" s="14" t="s">
        <v>1</v>
      </c>
      <c r="F257" s="13">
        <f>VLOOKUP(A257,[3]Planilha1!$A$4:$B$271,2,FALSE)</f>
        <v>931887.19</v>
      </c>
      <c r="G257" s="12"/>
      <c r="H257" s="12"/>
      <c r="I257" s="12"/>
      <c r="J257" s="11">
        <f>VLOOKUP(A257,[1]Dados_EFPC!$A$1:$O$272,10,FALSE)</f>
        <v>24669</v>
      </c>
      <c r="K257" s="11">
        <f>VLOOKUP(A257,[1]Dados_EFPC!$A$1:$O$272,11,FALSE)</f>
        <v>0</v>
      </c>
      <c r="L257" s="11">
        <f>VLOOKUP(A257,[1]Dados_EFPC!$A$1:$O$272,12,FALSE)</f>
        <v>0</v>
      </c>
      <c r="M257" s="10">
        <f>VLOOKUP(A257,'[4]Base Cadastral Entidades (2)'!$A$8:$W$474,15,)</f>
        <v>1</v>
      </c>
      <c r="N257" s="10">
        <f>VLOOKUP(A257,'[4]Base Cadastral Entidades (2)'!$A$8:$W$474,16,)</f>
        <v>0</v>
      </c>
      <c r="O257" s="16" t="str">
        <f>VLOOKUP(A257,[1]Dados_EFPC!$A$1:$O$272,15,FALSE)</f>
        <v>https://www.ciasprev.com.br/</v>
      </c>
    </row>
    <row r="258" spans="1:15" x14ac:dyDescent="0.3">
      <c r="A258" s="15" t="s">
        <v>46</v>
      </c>
      <c r="B258" s="15" t="s">
        <v>45</v>
      </c>
      <c r="C258" s="15" t="s">
        <v>44</v>
      </c>
      <c r="D258" s="14" t="s">
        <v>43</v>
      </c>
      <c r="E258" s="14" t="s">
        <v>1</v>
      </c>
      <c r="F258" s="13">
        <f>VLOOKUP(A258,[3]Planilha1!$A$4:$B$271,2,FALSE)</f>
        <v>769700.76</v>
      </c>
      <c r="G258" s="12">
        <f>VLOOKUP(A258,[2]Planilha3!$I$4:$L$262,2,FALSE)</f>
        <v>22320</v>
      </c>
      <c r="H258" s="12">
        <f>VLOOKUP(A258,[2]Planilha3!$I$4:$L$262,3,FALSE)</f>
        <v>0</v>
      </c>
      <c r="I258" s="12">
        <f>VLOOKUP(A258,[2]Planilha3!$I$4:$L$262,4,FALSE)</f>
        <v>0</v>
      </c>
      <c r="J258" s="11">
        <f>VLOOKUP(A258,[1]Dados_EFPC!$A$1:$O$272,10,FALSE)</f>
        <v>1578</v>
      </c>
      <c r="K258" s="11">
        <f>VLOOKUP(A258,[1]Dados_EFPC!$A$1:$O$272,11,FALSE)</f>
        <v>0</v>
      </c>
      <c r="L258" s="11">
        <f>VLOOKUP(A258,[1]Dados_EFPC!$A$1:$O$272,12,FALSE)</f>
        <v>0</v>
      </c>
      <c r="M258" s="10">
        <f>VLOOKUP(A258,'[4]Base Cadastral Entidades (2)'!$A$8:$W$474,15,)</f>
        <v>1</v>
      </c>
      <c r="N258" s="10">
        <f>VLOOKUP(A258,'[4]Base Cadastral Entidades (2)'!$A$8:$W$474,16,)</f>
        <v>1</v>
      </c>
      <c r="O258" s="16" t="str">
        <f>VLOOKUP(A258,[1]Dados_EFPC!$A$1:$O$272,15,FALSE)</f>
        <v>WWW.PREVIK.COM.BR</v>
      </c>
    </row>
    <row r="259" spans="1:15" x14ac:dyDescent="0.3">
      <c r="A259" s="15" t="s">
        <v>39</v>
      </c>
      <c r="B259" s="15" t="s">
        <v>38</v>
      </c>
      <c r="C259" s="15" t="s">
        <v>37</v>
      </c>
      <c r="D259" s="14" t="s">
        <v>2</v>
      </c>
      <c r="E259" s="14" t="s">
        <v>1</v>
      </c>
      <c r="F259" s="13">
        <f>VLOOKUP(A259,[3]Planilha1!$A$4:$B$271,2,FALSE)</f>
        <v>0</v>
      </c>
      <c r="G259" s="12">
        <f>VLOOKUP(A259,[2]Planilha3!$I$4:$L$262,2,FALSE)</f>
        <v>217994.23</v>
      </c>
      <c r="H259" s="12">
        <f>VLOOKUP(A259,[2]Planilha3!$I$4:$L$262,3,FALSE)</f>
        <v>18551.39</v>
      </c>
      <c r="I259" s="12">
        <f>VLOOKUP(A259,[2]Planilha3!$I$4:$L$262,4,FALSE)</f>
        <v>402601.05</v>
      </c>
      <c r="J259" s="11">
        <f>VLOOKUP(A259,[1]Dados_EFPC!$A$1:$O$272,10,FALSE)</f>
        <v>900</v>
      </c>
      <c r="K259" s="11">
        <f>VLOOKUP(A259,[1]Dados_EFPC!$A$1:$O$272,11,FALSE)</f>
        <v>5</v>
      </c>
      <c r="L259" s="11">
        <f>VLOOKUP(A259,[1]Dados_EFPC!$A$1:$O$272,12,FALSE)</f>
        <v>5</v>
      </c>
      <c r="M259" s="10">
        <f>VLOOKUP(A259,'[4]Base Cadastral Entidades (2)'!$A$8:$W$474,15,)</f>
        <v>1</v>
      </c>
      <c r="N259" s="10">
        <f>VLOOKUP(A259,'[4]Base Cadastral Entidades (2)'!$A$8:$W$474,16,)</f>
        <v>2</v>
      </c>
      <c r="O259" s="16" t="str">
        <f>VLOOKUP(A259,[1]Dados_EFPC!$A$1:$O$272,15,FALSE)</f>
        <v>WWW.APCDPREV.ORG.BR</v>
      </c>
    </row>
    <row r="260" spans="1:15" x14ac:dyDescent="0.3">
      <c r="A260" s="15" t="s">
        <v>19</v>
      </c>
      <c r="B260" s="15" t="s">
        <v>18</v>
      </c>
      <c r="C260" s="15" t="s">
        <v>17</v>
      </c>
      <c r="D260" s="14" t="s">
        <v>2</v>
      </c>
      <c r="E260" s="14" t="s">
        <v>6</v>
      </c>
      <c r="F260" s="13">
        <f>VLOOKUP(A260,[3]Planilha1!$A$4:$B$271,2,FALSE)</f>
        <v>0</v>
      </c>
      <c r="G260" s="12"/>
      <c r="H260" s="12"/>
      <c r="I260" s="12"/>
      <c r="J260" s="11">
        <f>VLOOKUP(A260,[1]Dados_EFPC!$A$1:$O$272,10,FALSE)</f>
        <v>0</v>
      </c>
      <c r="K260" s="11">
        <f>VLOOKUP(A260,[1]Dados_EFPC!$A$1:$O$272,11,FALSE)</f>
        <v>0</v>
      </c>
      <c r="L260" s="11">
        <f>VLOOKUP(A260,[1]Dados_EFPC!$A$1:$O$272,12,FALSE)</f>
        <v>0</v>
      </c>
      <c r="M260" s="10">
        <f>VLOOKUP(A260,'[4]Base Cadastral Entidades (2)'!$A$8:$W$474,15,)</f>
        <v>1</v>
      </c>
      <c r="N260" s="10">
        <f>VLOOKUP(A260,'[4]Base Cadastral Entidades (2)'!$A$8:$W$474,16,)</f>
        <v>2</v>
      </c>
      <c r="O260" s="16" t="str">
        <f>VLOOKUP(A260,[1]Dados_EFPC!$A$1:$O$272,15,FALSE)</f>
        <v>https://www.portalprev.com.br/gpp/gpp</v>
      </c>
    </row>
    <row r="261" spans="1:15" x14ac:dyDescent="0.3">
      <c r="A261" s="15" t="s">
        <v>10</v>
      </c>
      <c r="B261" s="15" t="s">
        <v>9</v>
      </c>
      <c r="C261" s="15" t="s">
        <v>8</v>
      </c>
      <c r="D261" s="14" t="s">
        <v>7</v>
      </c>
      <c r="E261" s="14" t="s">
        <v>6</v>
      </c>
      <c r="F261" s="13">
        <f>VLOOKUP(A261,[3]Planilha1!$A$4:$B$271,2,FALSE)</f>
        <v>0</v>
      </c>
      <c r="G261" s="12">
        <f>VLOOKUP(A261,[2]Planilha3!$I$4:$L$262,2,FALSE)</f>
        <v>1240581.92</v>
      </c>
      <c r="H261" s="12">
        <f>VLOOKUP(A261,[2]Planilha3!$I$4:$L$262,3,FALSE)</f>
        <v>9563734.0499999989</v>
      </c>
      <c r="I261" s="12">
        <f>VLOOKUP(A261,[2]Planilha3!$I$4:$L$262,4,FALSE)</f>
        <v>5236067.03</v>
      </c>
      <c r="J261" s="11">
        <f>VLOOKUP(A261,[1]Dados_EFPC!$A$1:$O$272,10,FALSE)</f>
        <v>170</v>
      </c>
      <c r="K261" s="11">
        <f>VLOOKUP(A261,[1]Dados_EFPC!$A$1:$O$272,11,FALSE)</f>
        <v>497</v>
      </c>
      <c r="L261" s="11">
        <f>VLOOKUP(A261,[1]Dados_EFPC!$A$1:$O$272,12,FALSE)</f>
        <v>59</v>
      </c>
      <c r="M261" s="10">
        <f>VLOOKUP(A261,'[4]Base Cadastral Entidades (2)'!$A$8:$W$474,15,)</f>
        <v>1</v>
      </c>
      <c r="N261" s="10">
        <f>VLOOKUP(A261,'[4]Base Cadastral Entidades (2)'!$A$8:$W$474,16,)</f>
        <v>2</v>
      </c>
      <c r="O261" s="16" t="str">
        <f>VLOOKUP(A261,[1]Dados_EFPC!$A$1:$O$272,15,FALSE)</f>
        <v>http://www.supreprevidencia.com.br</v>
      </c>
    </row>
    <row r="262" spans="1:15" x14ac:dyDescent="0.3">
      <c r="A262" s="15" t="s">
        <v>42</v>
      </c>
      <c r="B262" s="15" t="s">
        <v>41</v>
      </c>
      <c r="C262" s="15" t="s">
        <v>40</v>
      </c>
      <c r="D262" s="14" t="s">
        <v>2</v>
      </c>
      <c r="E262" s="14" t="s">
        <v>1</v>
      </c>
      <c r="F262" s="13"/>
      <c r="G262" s="12"/>
      <c r="H262" s="12"/>
      <c r="I262" s="12"/>
      <c r="J262" s="11" t="str">
        <f>VLOOKUP(A262,[1]Dados_EFPC!$A$1:$O$272,10,FALSE)</f>
        <v>-</v>
      </c>
      <c r="K262" s="11" t="str">
        <f>VLOOKUP(A262,[1]Dados_EFPC!$A$1:$O$272,11,FALSE)</f>
        <v>-</v>
      </c>
      <c r="L262" s="11" t="str">
        <f>VLOOKUP(A262,[1]Dados_EFPC!$A$1:$O$272,12,FALSE)</f>
        <v>-</v>
      </c>
      <c r="M262" s="10">
        <f>VLOOKUP(A262,'[4]Base Cadastral Entidades (2)'!$A$8:$W$474,15,)</f>
        <v>0</v>
      </c>
      <c r="N262" s="10">
        <f>VLOOKUP(A262,'[4]Base Cadastral Entidades (2)'!$A$8:$W$474,16,)</f>
        <v>0</v>
      </c>
      <c r="O262" s="16" t="str">
        <f>VLOOKUP(A262,[1]Dados_EFPC!$A$1:$O$272,15,FALSE)</f>
        <v>https://www.aciprev.com.br/</v>
      </c>
    </row>
    <row r="263" spans="1:15" x14ac:dyDescent="0.3">
      <c r="A263" s="15" t="s">
        <v>36</v>
      </c>
      <c r="B263" s="15" t="s">
        <v>35</v>
      </c>
      <c r="C263" s="15" t="s">
        <v>34</v>
      </c>
      <c r="D263" s="14" t="s">
        <v>2</v>
      </c>
      <c r="E263" s="14" t="s">
        <v>6</v>
      </c>
      <c r="F263" s="13"/>
      <c r="G263" s="12"/>
      <c r="H263" s="12"/>
      <c r="I263" s="12"/>
      <c r="J263" s="11"/>
      <c r="K263" s="11"/>
      <c r="L263" s="11"/>
      <c r="M263" s="10">
        <f>VLOOKUP(A263,'[4]Base Cadastral Entidades (2)'!$A$8:$W$474,15,)</f>
        <v>0</v>
      </c>
      <c r="N263" s="10">
        <f>VLOOKUP(A263,'[4]Base Cadastral Entidades (2)'!$A$8:$W$474,16,)</f>
        <v>0</v>
      </c>
      <c r="O263" s="16"/>
    </row>
    <row r="264" spans="1:15" x14ac:dyDescent="0.3">
      <c r="A264" s="15" t="s">
        <v>33</v>
      </c>
      <c r="B264" s="15" t="s">
        <v>32</v>
      </c>
      <c r="C264" s="15" t="s">
        <v>31</v>
      </c>
      <c r="D264" s="14" t="s">
        <v>30</v>
      </c>
      <c r="E264" s="14" t="s">
        <v>6</v>
      </c>
      <c r="F264" s="13"/>
      <c r="G264" s="12"/>
      <c r="H264" s="12"/>
      <c r="I264" s="12"/>
      <c r="J264" s="11">
        <f>VLOOKUP(A264,[1]Dados_EFPC!$A$1:$O$272,10,FALSE)</f>
        <v>779</v>
      </c>
      <c r="K264" s="11">
        <f>VLOOKUP(A264,[1]Dados_EFPC!$A$1:$O$272,11,FALSE)</f>
        <v>791</v>
      </c>
      <c r="L264" s="11">
        <f>VLOOKUP(A264,[1]Dados_EFPC!$A$1:$O$272,12,FALSE)</f>
        <v>434</v>
      </c>
      <c r="M264" s="10">
        <f>VLOOKUP(A264,'[4]Base Cadastral Entidades (2)'!$A$8:$W$474,15,)</f>
        <v>2</v>
      </c>
      <c r="N264" s="10">
        <f>VLOOKUP(A264,'[4]Base Cadastral Entidades (2)'!$A$8:$W$474,16,)</f>
        <v>4</v>
      </c>
      <c r="O264" s="16" t="str">
        <f>VLOOKUP(A264,[1]Dados_EFPC!$A$1:$O$272,15,FALSE)</f>
        <v>http://www.eletra.org.br</v>
      </c>
    </row>
    <row r="265" spans="1:15" x14ac:dyDescent="0.3">
      <c r="A265" s="15" t="s">
        <v>29</v>
      </c>
      <c r="B265" s="15" t="s">
        <v>28</v>
      </c>
      <c r="C265" s="15" t="s">
        <v>27</v>
      </c>
      <c r="D265" s="14" t="s">
        <v>26</v>
      </c>
      <c r="E265" s="14" t="s">
        <v>6</v>
      </c>
      <c r="F265" s="13"/>
      <c r="G265" s="12"/>
      <c r="H265" s="12"/>
      <c r="I265" s="12"/>
      <c r="J265" s="11">
        <f>VLOOKUP(A265,[1]Dados_EFPC!$A$1:$O$272,10,FALSE)</f>
        <v>38</v>
      </c>
      <c r="K265" s="11">
        <f>VLOOKUP(A265,[1]Dados_EFPC!$A$1:$O$272,11,FALSE)</f>
        <v>25</v>
      </c>
      <c r="L265" s="11">
        <f>VLOOKUP(A265,[1]Dados_EFPC!$A$1:$O$272,12,FALSE)</f>
        <v>12</v>
      </c>
      <c r="M265" s="10">
        <f>VLOOKUP(A265,'[4]Base Cadastral Entidades (2)'!$A$8:$W$474,15,)</f>
        <v>1</v>
      </c>
      <c r="N265" s="10">
        <f>VLOOKUP(A265,'[4]Base Cadastral Entidades (2)'!$A$8:$W$474,16,)</f>
        <v>11</v>
      </c>
      <c r="O265" s="16" t="str">
        <f>VLOOKUP(A265,[1]Dados_EFPC!$A$1:$O$272,15,FALSE)</f>
        <v>www.fapieb.org.br</v>
      </c>
    </row>
    <row r="266" spans="1:15" x14ac:dyDescent="0.3">
      <c r="A266" s="15" t="s">
        <v>25</v>
      </c>
      <c r="B266" s="15" t="s">
        <v>24</v>
      </c>
      <c r="C266" s="15" t="s">
        <v>23</v>
      </c>
      <c r="D266" s="14" t="s">
        <v>2</v>
      </c>
      <c r="E266" s="14" t="s">
        <v>6</v>
      </c>
      <c r="F266" s="13"/>
      <c r="G266" s="12"/>
      <c r="H266" s="12"/>
      <c r="I266" s="12"/>
      <c r="J266" s="11" t="str">
        <f>VLOOKUP(A266,[1]Dados_EFPC!$A$1:$O$272,10,FALSE)</f>
        <v>-</v>
      </c>
      <c r="K266" s="11" t="str">
        <f>VLOOKUP(A266,[1]Dados_EFPC!$A$1:$O$272,11,FALSE)</f>
        <v>-</v>
      </c>
      <c r="L266" s="11" t="str">
        <f>VLOOKUP(A266,[1]Dados_EFPC!$A$1:$O$272,12,FALSE)</f>
        <v>-</v>
      </c>
      <c r="M266" s="10">
        <f>VLOOKUP(A266,'[4]Base Cadastral Entidades (2)'!$A$8:$W$474,15,)</f>
        <v>0</v>
      </c>
      <c r="N266" s="10">
        <f>VLOOKUP(A266,'[4]Base Cadastral Entidades (2)'!$A$8:$W$474,16,)</f>
        <v>0</v>
      </c>
      <c r="O266" s="16" t="str">
        <f>VLOOKUP(A266,[1]Dados_EFPC!$A$1:$O$272,15,FALSE)</f>
        <v>WWW.FORDPREV.COM.BR</v>
      </c>
    </row>
    <row r="267" spans="1:15" x14ac:dyDescent="0.3">
      <c r="A267" s="15" t="s">
        <v>22</v>
      </c>
      <c r="B267" s="15" t="s">
        <v>21</v>
      </c>
      <c r="C267" s="15" t="s">
        <v>20</v>
      </c>
      <c r="D267" s="14" t="s">
        <v>2</v>
      </c>
      <c r="E267" s="14" t="s">
        <v>6</v>
      </c>
      <c r="F267" s="13"/>
      <c r="G267" s="12"/>
      <c r="H267" s="12"/>
      <c r="I267" s="12"/>
      <c r="J267" s="11" t="str">
        <f>VLOOKUP(A267,[1]Dados_EFPC!$A$1:$O$272,10,FALSE)</f>
        <v>-</v>
      </c>
      <c r="K267" s="11" t="str">
        <f>VLOOKUP(A267,[1]Dados_EFPC!$A$1:$O$272,11,FALSE)</f>
        <v>-</v>
      </c>
      <c r="L267" s="11" t="str">
        <f>VLOOKUP(A267,[1]Dados_EFPC!$A$1:$O$272,12,FALSE)</f>
        <v>-</v>
      </c>
      <c r="M267" s="10">
        <f>VLOOKUP(A267,'[4]Base Cadastral Entidades (2)'!$A$8:$W$474,15,)</f>
        <v>0</v>
      </c>
      <c r="N267" s="10">
        <f>VLOOKUP(A267,'[4]Base Cadastral Entidades (2)'!$A$8:$W$474,16,)</f>
        <v>0</v>
      </c>
      <c r="O267" s="16" t="str">
        <f>VLOOKUP(A267,[1]Dados_EFPC!$A$1:$O$272,15,FALSE)</f>
        <v>Sem site</v>
      </c>
    </row>
    <row r="268" spans="1:15" x14ac:dyDescent="0.3">
      <c r="A268" s="15" t="s">
        <v>16</v>
      </c>
      <c r="B268" s="15"/>
      <c r="C268" s="15" t="s">
        <v>15</v>
      </c>
      <c r="D268" s="14" t="s">
        <v>2</v>
      </c>
      <c r="E268" s="14" t="s">
        <v>1</v>
      </c>
      <c r="F268" s="13"/>
      <c r="G268" s="12"/>
      <c r="H268" s="12"/>
      <c r="I268" s="12"/>
      <c r="J268" s="11"/>
      <c r="K268" s="11"/>
      <c r="L268" s="11"/>
      <c r="M268" s="10">
        <f>VLOOKUP(A268,'[4]Base Cadastral Entidades (2)'!$A$8:$W$474,15,)</f>
        <v>0</v>
      </c>
      <c r="N268" s="10">
        <f>VLOOKUP(A268,'[4]Base Cadastral Entidades (2)'!$A$8:$W$474,16,)</f>
        <v>0</v>
      </c>
      <c r="O268" s="16"/>
    </row>
    <row r="269" spans="1:15" x14ac:dyDescent="0.3">
      <c r="A269" s="15" t="s">
        <v>14</v>
      </c>
      <c r="B269" s="15" t="s">
        <v>13</v>
      </c>
      <c r="C269" s="15" t="s">
        <v>12</v>
      </c>
      <c r="D269" s="14" t="s">
        <v>11</v>
      </c>
      <c r="E269" s="14" t="s">
        <v>1</v>
      </c>
      <c r="F269" s="13"/>
      <c r="G269" s="12"/>
      <c r="H269" s="12"/>
      <c r="I269" s="12"/>
      <c r="J269" s="11"/>
      <c r="K269" s="11"/>
      <c r="L269" s="11"/>
      <c r="M269" s="10">
        <f>VLOOKUP(A269,'[4]Base Cadastral Entidades (2)'!$A$8:$W$474,15,)</f>
        <v>0</v>
      </c>
      <c r="N269" s="10">
        <f>VLOOKUP(A269,'[4]Base Cadastral Entidades (2)'!$A$8:$W$474,16,)</f>
        <v>0</v>
      </c>
      <c r="O269" s="16"/>
    </row>
    <row r="270" spans="1:15" x14ac:dyDescent="0.3">
      <c r="A270" s="15" t="s">
        <v>5</v>
      </c>
      <c r="B270" s="15" t="s">
        <v>4</v>
      </c>
      <c r="C270" s="15" t="s">
        <v>3</v>
      </c>
      <c r="D270" s="14" t="s">
        <v>2</v>
      </c>
      <c r="E270" s="14" t="s">
        <v>1</v>
      </c>
      <c r="F270" s="13"/>
      <c r="G270" s="12">
        <f>VLOOKUP(A270,[2]Planilha3!$I$4:$L$262,2,FALSE)</f>
        <v>0</v>
      </c>
      <c r="H270" s="12">
        <f>VLOOKUP(A270,[2]Planilha3!$I$4:$L$262,3,FALSE)</f>
        <v>0</v>
      </c>
      <c r="I270" s="12">
        <f>VLOOKUP(A270,[2]Planilha3!$I$4:$L$262,4,FALSE)</f>
        <v>27407.29</v>
      </c>
      <c r="J270" s="11" t="str">
        <f>VLOOKUP(A270,[1]Dados_EFPC!$A$1:$O$272,10,FALSE)</f>
        <v>-</v>
      </c>
      <c r="K270" s="11" t="str">
        <f>VLOOKUP(A270,[1]Dados_EFPC!$A$1:$O$272,11,FALSE)</f>
        <v>-</v>
      </c>
      <c r="L270" s="11" t="str">
        <f>VLOOKUP(A270,[1]Dados_EFPC!$A$1:$O$272,12,FALSE)</f>
        <v>-</v>
      </c>
      <c r="M270" s="10">
        <f>VLOOKUP(A270,'[4]Base Cadastral Entidades (2)'!$A$8:$W$474,15,)</f>
        <v>1</v>
      </c>
      <c r="N270" s="10">
        <f>VLOOKUP(A270,'[4]Base Cadastral Entidades (2)'!$A$8:$W$474,16,)</f>
        <v>1</v>
      </c>
      <c r="O270" s="16" t="str">
        <f>VLOOKUP(A270,[1]Dados_EFPC!$A$1:$O$272,15,FALSE)</f>
        <v>https://uasprev.com.br/</v>
      </c>
    </row>
    <row r="272" spans="1:15" x14ac:dyDescent="0.3">
      <c r="A272" s="9"/>
    </row>
    <row r="273" spans="1:1" x14ac:dyDescent="0.3">
      <c r="A273" s="8" t="s">
        <v>0</v>
      </c>
    </row>
  </sheetData>
  <autoFilter ref="A1:O270" xr:uid="{00000000-0001-0000-0100-000000000000}">
    <sortState xmlns:xlrd2="http://schemas.microsoft.com/office/spreadsheetml/2017/richdata2" ref="A2:O270">
      <sortCondition descending="1" ref="F1:F270"/>
    </sortState>
  </autoFilter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Dados_EFPC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Emmanuel Martins de Oliveira</dc:creator>
  <cp:lastModifiedBy>Eldimara Custódio Ribeiro Barbosa</cp:lastModifiedBy>
  <dcterms:created xsi:type="dcterms:W3CDTF">2024-10-14T18:43:13Z</dcterms:created>
  <dcterms:modified xsi:type="dcterms:W3CDTF">2024-11-22T18:12:26Z</dcterms:modified>
</cp:coreProperties>
</file>