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a Beatriz\Downloads\"/>
    </mc:Choice>
  </mc:AlternateContent>
  <xr:revisionPtr revIDLastSave="0" documentId="13_ncr:1_{E4C820F5-E7BF-4CE7-8CBF-204B1DB1A9F7}" xr6:coauthVersionLast="47" xr6:coauthVersionMax="47" xr10:uidLastSave="{00000000-0000-0000-0000-000000000000}"/>
  <bookViews>
    <workbookView xWindow="28680" yWindow="-120" windowWidth="29040" windowHeight="15720" tabRatio="903" firstSheet="2" activeTab="13" xr2:uid="{00000000-000D-0000-FFFF-FFFF00000000}"/>
  </bookViews>
  <sheets>
    <sheet name="Tabela 1" sheetId="50" r:id="rId1"/>
    <sheet name="Tabela 2" sheetId="3" r:id="rId2"/>
    <sheet name="Tabela 3" sheetId="4" r:id="rId3"/>
    <sheet name="Tabela 4" sheetId="64" r:id="rId4"/>
    <sheet name="Tabela 5" sheetId="60" r:id="rId5"/>
    <sheet name="Tabela 6" sheetId="7" r:id="rId6"/>
    <sheet name="Tabelas 7, 10 e 11" sheetId="36" r:id="rId7"/>
    <sheet name="Tabela 8" sheetId="65" r:id="rId8"/>
    <sheet name="Tabela 9" sheetId="53" r:id="rId9"/>
    <sheet name="Tabela 12" sheetId="35" r:id="rId10"/>
    <sheet name="Tabela 13" sheetId="31" r:id="rId11"/>
    <sheet name="Tabela 14" sheetId="32" r:id="rId12"/>
    <sheet name="Tabela 15" sheetId="28" r:id="rId13"/>
    <sheet name="Tabela 16" sheetId="66" r:id="rId14"/>
    <sheet name="Tabela 17" sheetId="61" r:id="rId15"/>
    <sheet name="Tabela 18" sheetId="67" r:id="rId16"/>
    <sheet name="Efeitos RFB" sheetId="68" r:id="rId17"/>
    <sheet name="Anexo V" sheetId="38" r:id="rId18"/>
    <sheet name="Anexo VI" sheetId="62" r:id="rId19"/>
  </sheets>
  <externalReferences>
    <externalReference r:id="rId20"/>
  </externalReferences>
  <definedNames>
    <definedName name="_xlnm._FilterDatabase" localSheetId="8" hidden="1">'Tabela 9'!$B$1:$B$21</definedName>
    <definedName name="_Key1" localSheetId="17" hidden="1">#REF!</definedName>
    <definedName name="_Key1" localSheetId="18" hidden="1">#REF!</definedName>
    <definedName name="_Key1" localSheetId="10" hidden="1">#REF!</definedName>
    <definedName name="_Key1" localSheetId="11" hidden="1">#REF!</definedName>
    <definedName name="_Key1" localSheetId="14" hidden="1">#REF!</definedName>
    <definedName name="_Key1" hidden="1">#REF!</definedName>
    <definedName name="_Order1" hidden="1">255</definedName>
    <definedName name="_Regression_Int" hidden="1">1</definedName>
    <definedName name="_Sort" localSheetId="17" hidden="1">#REF!</definedName>
    <definedName name="_Sort" localSheetId="18" hidden="1">#REF!</definedName>
    <definedName name="_Sort" localSheetId="10" hidden="1">#REF!</definedName>
    <definedName name="_Sort" localSheetId="11" hidden="1">#REF!</definedName>
    <definedName name="_Sort" localSheetId="14" hidden="1">#REF!</definedName>
    <definedName name="_Sort" hidden="1">#REF!</definedName>
    <definedName name="AccessDatabase" hidden="1">"C:\DECIDE98\UNIÃO 2xls.mdb"</definedName>
    <definedName name="_xlnm.Print_Area" localSheetId="16">'Efeitos RFB'!$A$1:$L$44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localSheetId="17" hidden="1">[1]EURO!#REF!</definedName>
    <definedName name="BLPH144" localSheetId="18" hidden="1">[1]EURO!#REF!</definedName>
    <definedName name="BLPH144" localSheetId="0" hidden="1">[1]EURO!#REF!</definedName>
    <definedName name="BLPH144" localSheetId="12" hidden="1">[1]EURO!#REF!</definedName>
    <definedName name="BLPH144" localSheetId="15" hidden="1">#REF!</definedName>
    <definedName name="BLPH144" hidden="1">[1]EURO!#REF!</definedName>
    <definedName name="BLPH144B" localSheetId="17" hidden="1">#REF!</definedName>
    <definedName name="BLPH144B" localSheetId="18" hidden="1">#REF!</definedName>
    <definedName name="BLPH144B" localSheetId="0" hidden="1">#REF!</definedName>
    <definedName name="BLPH144B" localSheetId="12" hidden="1">#REF!</definedName>
    <definedName name="BLPH144B" localSheetId="15" hidden="1">#REF!</definedName>
    <definedName name="BLPH144B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localSheetId="17" hidden="1">[1]BRASIL!#REF!</definedName>
    <definedName name="BLPH15" localSheetId="18" hidden="1">[1]BRASIL!#REF!</definedName>
    <definedName name="BLPH15" localSheetId="0" hidden="1">[1]BRASIL!#REF!</definedName>
    <definedName name="BLPH15" localSheetId="12" hidden="1">[1]BRASIL!#REF!</definedName>
    <definedName name="BLPH15" localSheetId="15" hidden="1">#REF!</definedName>
    <definedName name="BLPH15" hidden="1">[1]BRASIL!#REF!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localSheetId="17" hidden="1">#REF!</definedName>
    <definedName name="BLPH159" localSheetId="18" hidden="1">#REF!</definedName>
    <definedName name="BLPH159" localSheetId="0" hidden="1">#REF!</definedName>
    <definedName name="BLPH159" localSheetId="12" hidden="1">#REF!</definedName>
    <definedName name="BLPH159" localSheetId="15" hidden="1">#REF!</definedName>
    <definedName name="BLPH159" hidden="1">#REF!</definedName>
    <definedName name="BLPH15B" localSheetId="17" hidden="1">#REF!</definedName>
    <definedName name="BLPH15B" localSheetId="18" hidden="1">#REF!</definedName>
    <definedName name="BLPH15B" localSheetId="0" hidden="1">#REF!</definedName>
    <definedName name="BLPH15B" localSheetId="12" hidden="1">#REF!</definedName>
    <definedName name="BLPH15B" localSheetId="15" hidden="1">#REF!</definedName>
    <definedName name="BLPH15B" hidden="1">#REF!</definedName>
    <definedName name="BLPH16" hidden="1">#REF!</definedName>
    <definedName name="BLPH160" localSheetId="17" hidden="1">#REF!</definedName>
    <definedName name="BLPH160" localSheetId="18" hidden="1">#REF!</definedName>
    <definedName name="BLPH160" localSheetId="0" hidden="1">#REF!</definedName>
    <definedName name="BLPH160" localSheetId="12" hidden="1">#REF!</definedName>
    <definedName name="BLPH160" localSheetId="15" hidden="1">#REF!</definedName>
    <definedName name="BLPH160" hidden="1">#REF!</definedName>
    <definedName name="BLPH161" localSheetId="17" hidden="1">#REF!</definedName>
    <definedName name="BLPH161" localSheetId="18" hidden="1">#REF!</definedName>
    <definedName name="BLPH161" localSheetId="0" hidden="1">#REF!</definedName>
    <definedName name="BLPH161" localSheetId="12" hidden="1">#REF!</definedName>
    <definedName name="BLPH161" localSheetId="15" hidden="1">#REF!</definedName>
    <definedName name="BLPH161" hidden="1">#REF!</definedName>
    <definedName name="BLPH162" localSheetId="17" hidden="1">#REF!</definedName>
    <definedName name="BLPH162" localSheetId="18" hidden="1">#REF!</definedName>
    <definedName name="BLPH162" localSheetId="0" hidden="1">#REF!</definedName>
    <definedName name="BLPH162" localSheetId="12" hidden="1">#REF!</definedName>
    <definedName name="BLPH162" localSheetId="15" hidden="1">#REF!</definedName>
    <definedName name="BLPH162" hidden="1">#REF!</definedName>
    <definedName name="BLPH163" localSheetId="17" hidden="1">#REF!</definedName>
    <definedName name="BLPH163" localSheetId="18" hidden="1">#REF!</definedName>
    <definedName name="BLPH163" localSheetId="0" hidden="1">#REF!</definedName>
    <definedName name="BLPH163" localSheetId="12" hidden="1">#REF!</definedName>
    <definedName name="BLPH163" localSheetId="15" hidden="1">#REF!</definedName>
    <definedName name="BLPH163" hidden="1">#REF!</definedName>
    <definedName name="BLPH164" localSheetId="17" hidden="1">#REF!</definedName>
    <definedName name="BLPH164" localSheetId="18" hidden="1">#REF!</definedName>
    <definedName name="BLPH164" localSheetId="0" hidden="1">#REF!</definedName>
    <definedName name="BLPH164" localSheetId="12" hidden="1">#REF!</definedName>
    <definedName name="BLPH164" localSheetId="15" hidden="1">#REF!</definedName>
    <definedName name="BLPH164" hidden="1">#REF!</definedName>
    <definedName name="BLPH165" localSheetId="17" hidden="1">#REF!</definedName>
    <definedName name="BLPH165" localSheetId="18" hidden="1">#REF!</definedName>
    <definedName name="BLPH165" localSheetId="0" hidden="1">#REF!</definedName>
    <definedName name="BLPH165" localSheetId="12" hidden="1">#REF!</definedName>
    <definedName name="BLPH165" localSheetId="15" hidden="1">#REF!</definedName>
    <definedName name="BLPH165" hidden="1">#REF!</definedName>
    <definedName name="BLPH166" localSheetId="17" hidden="1">#REF!</definedName>
    <definedName name="BLPH166" localSheetId="18" hidden="1">#REF!</definedName>
    <definedName name="BLPH166" localSheetId="0" hidden="1">#REF!</definedName>
    <definedName name="BLPH166" localSheetId="12" hidden="1">#REF!</definedName>
    <definedName name="BLPH166" localSheetId="15" hidden="1">#REF!</definedName>
    <definedName name="BLPH166" hidden="1">#REF!</definedName>
    <definedName name="BLPH167" localSheetId="17" hidden="1">#REF!</definedName>
    <definedName name="BLPH167" localSheetId="18" hidden="1">#REF!</definedName>
    <definedName name="BLPH167" localSheetId="0" hidden="1">#REF!</definedName>
    <definedName name="BLPH167" localSheetId="12" hidden="1">#REF!</definedName>
    <definedName name="BLPH167" localSheetId="15" hidden="1">#REF!</definedName>
    <definedName name="BLPH167" hidden="1">#REF!</definedName>
    <definedName name="BLPH168" localSheetId="17" hidden="1">#REF!</definedName>
    <definedName name="BLPH168" localSheetId="18" hidden="1">#REF!</definedName>
    <definedName name="BLPH168" localSheetId="0" hidden="1">#REF!</definedName>
    <definedName name="BLPH168" localSheetId="12" hidden="1">#REF!</definedName>
    <definedName name="BLPH168" localSheetId="15" hidden="1">#REF!</definedName>
    <definedName name="BLPH168" hidden="1">#REF!</definedName>
    <definedName name="BLPH169" localSheetId="17" hidden="1">#REF!</definedName>
    <definedName name="BLPH169" localSheetId="18" hidden="1">#REF!</definedName>
    <definedName name="BLPH169" localSheetId="0" hidden="1">#REF!</definedName>
    <definedName name="BLPH169" localSheetId="12" hidden="1">#REF!</definedName>
    <definedName name="BLPH169" localSheetId="15" hidden="1">#REF!</definedName>
    <definedName name="BLPH169" hidden="1">#REF!</definedName>
    <definedName name="BLPH17" hidden="1">#REF!</definedName>
    <definedName name="BLPH170" localSheetId="17" hidden="1">#REF!</definedName>
    <definedName name="BLPH170" localSheetId="18" hidden="1">#REF!</definedName>
    <definedName name="BLPH170" localSheetId="0" hidden="1">#REF!</definedName>
    <definedName name="BLPH170" localSheetId="12" hidden="1">#REF!</definedName>
    <definedName name="BLPH170" localSheetId="15" hidden="1">#REF!</definedName>
    <definedName name="BLPH170" hidden="1">#REF!</definedName>
    <definedName name="BLPH171" localSheetId="17" hidden="1">#REF!</definedName>
    <definedName name="BLPH171" localSheetId="18" hidden="1">#REF!</definedName>
    <definedName name="BLPH171" localSheetId="0" hidden="1">#REF!</definedName>
    <definedName name="BLPH171" localSheetId="12" hidden="1">#REF!</definedName>
    <definedName name="BLPH171" localSheetId="15" hidden="1">#REF!</definedName>
    <definedName name="BLPH171" hidden="1">#REF!</definedName>
    <definedName name="BLPH172" localSheetId="17" hidden="1">#REF!</definedName>
    <definedName name="BLPH172" localSheetId="18" hidden="1">#REF!</definedName>
    <definedName name="BLPH172" localSheetId="0" hidden="1">#REF!</definedName>
    <definedName name="BLPH172" localSheetId="12" hidden="1">#REF!</definedName>
    <definedName name="BLPH172" localSheetId="15" hidden="1">#REF!</definedName>
    <definedName name="BLPH172" hidden="1">#REF!</definedName>
    <definedName name="BLPH173" localSheetId="17" hidden="1">#REF!</definedName>
    <definedName name="BLPH173" localSheetId="18" hidden="1">#REF!</definedName>
    <definedName name="BLPH173" localSheetId="0" hidden="1">#REF!</definedName>
    <definedName name="BLPH173" localSheetId="12" hidden="1">#REF!</definedName>
    <definedName name="BLPH173" localSheetId="15" hidden="1">#REF!</definedName>
    <definedName name="BLPH173" hidden="1">#REF!</definedName>
    <definedName name="BLPH174" localSheetId="15" hidden="1">#REF!</definedName>
    <definedName name="BLPH174" hidden="1">#REF!</definedName>
    <definedName name="BLPH175" localSheetId="17" hidden="1">#REF!</definedName>
    <definedName name="BLPH175" localSheetId="18" hidden="1">#REF!</definedName>
    <definedName name="BLPH175" localSheetId="0" hidden="1">#REF!</definedName>
    <definedName name="BLPH175" localSheetId="12" hidden="1">#REF!</definedName>
    <definedName name="BLPH175" localSheetId="15" hidden="1">#REF!</definedName>
    <definedName name="BLPH175" hidden="1">#REF!</definedName>
    <definedName name="BLPH176" localSheetId="15" hidden="1">#REF!</definedName>
    <definedName name="BLPH176" hidden="1">#REF!</definedName>
    <definedName name="BLPH177" localSheetId="15" hidden="1">#REF!</definedName>
    <definedName name="BLPH177" hidden="1">#REF!</definedName>
    <definedName name="BLPH178" localSheetId="15" hidden="1">#REF!</definedName>
    <definedName name="BLPH178" hidden="1">#REF!</definedName>
    <definedName name="BLPH179" localSheetId="15" hidden="1">#REF!</definedName>
    <definedName name="BLPH179" hidden="1">#REF!</definedName>
    <definedName name="BLPH18" hidden="1">#REF!</definedName>
    <definedName name="BLPH180" localSheetId="15" hidden="1">#REF!</definedName>
    <definedName name="BLPH180" hidden="1">#REF!</definedName>
    <definedName name="BLPH181" localSheetId="15" hidden="1">#REF!</definedName>
    <definedName name="BLPH181" hidden="1">#REF!</definedName>
    <definedName name="BLPH182" localSheetId="15" hidden="1">#REF!</definedName>
    <definedName name="BLPH182" hidden="1">#REF!</definedName>
    <definedName name="BLPH183" localSheetId="15" hidden="1">#REF!</definedName>
    <definedName name="BLPH183" hidden="1">#REF!</definedName>
    <definedName name="BLPH184" localSheetId="15" hidden="1">#REF!</definedName>
    <definedName name="BLPH184" hidden="1">#REF!</definedName>
    <definedName name="BLPH185" localSheetId="15" hidden="1">#REF!</definedName>
    <definedName name="BLPH185" hidden="1">#REF!</definedName>
    <definedName name="BLPH186" localSheetId="15" hidden="1">#REF!</definedName>
    <definedName name="BLPH186" hidden="1">#REF!</definedName>
    <definedName name="BLPH187" localSheetId="15" hidden="1">#REF!</definedName>
    <definedName name="BLPH187" hidden="1">#REF!</definedName>
    <definedName name="BLPH188" localSheetId="15" hidden="1">#REF!</definedName>
    <definedName name="BLPH188" hidden="1">#REF!</definedName>
    <definedName name="BLPH189" localSheetId="15" hidden="1">#REF!</definedName>
    <definedName name="BLPH189" hidden="1">#REF!</definedName>
    <definedName name="BLPH19" localSheetId="17" hidden="1">[1]BRASIL!#REF!</definedName>
    <definedName name="BLPH19" localSheetId="18" hidden="1">[1]BRASIL!#REF!</definedName>
    <definedName name="BLPH19" localSheetId="0" hidden="1">[1]BRASIL!#REF!</definedName>
    <definedName name="BLPH19" localSheetId="12" hidden="1">[1]BRASIL!#REF!</definedName>
    <definedName name="BLPH19" localSheetId="15" hidden="1">#REF!</definedName>
    <definedName name="BLPH19" hidden="1">[1]BRASIL!#REF!</definedName>
    <definedName name="BLPH190" localSheetId="15" hidden="1">#REF!</definedName>
    <definedName name="BLPH190" hidden="1">#REF!</definedName>
    <definedName name="BLPH191" localSheetId="15" hidden="1">#REF!</definedName>
    <definedName name="BLPH191" hidden="1">#REF!</definedName>
    <definedName name="BLPH192" localSheetId="15" hidden="1">#REF!</definedName>
    <definedName name="BLPH192" hidden="1">#REF!</definedName>
    <definedName name="BLPH193" localSheetId="15" hidden="1">#REF!</definedName>
    <definedName name="BLPH193" hidden="1">#REF!</definedName>
    <definedName name="BLPH194" localSheetId="15" hidden="1">#REF!</definedName>
    <definedName name="BLPH194" hidden="1">#REF!</definedName>
    <definedName name="BLPH195" localSheetId="15" hidden="1">#REF!</definedName>
    <definedName name="BLPH195" hidden="1">#REF!</definedName>
    <definedName name="BLPH196" localSheetId="15" hidden="1">#REF!</definedName>
    <definedName name="BLPH196" hidden="1">#REF!</definedName>
    <definedName name="BLPH197" localSheetId="15" hidden="1">#REF!</definedName>
    <definedName name="BLPH197" hidden="1">#REF!</definedName>
    <definedName name="BLPH198" localSheetId="15" hidden="1">#REF!</definedName>
    <definedName name="BLPH198" hidden="1">#REF!</definedName>
    <definedName name="BLPH199" localSheetId="15" hidden="1">#REF!</definedName>
    <definedName name="BLPH199" hidden="1">#REF!</definedName>
    <definedName name="BLPH19B" localSheetId="17" hidden="1">#REF!</definedName>
    <definedName name="BLPH19B" localSheetId="18" hidden="1">#REF!</definedName>
    <definedName name="BLPH19B" localSheetId="0" hidden="1">#REF!</definedName>
    <definedName name="BLPH19B" localSheetId="12" hidden="1">#REF!</definedName>
    <definedName name="BLPH19B" localSheetId="15" hidden="1">#REF!</definedName>
    <definedName name="BLPH19B" hidden="1">#REF!</definedName>
    <definedName name="BLPH20" hidden="1">#REF!</definedName>
    <definedName name="BLPH200" localSheetId="15" hidden="1">#REF!</definedName>
    <definedName name="BLPH200" hidden="1">#REF!</definedName>
    <definedName name="BLPH201" localSheetId="15" hidden="1">#REF!</definedName>
    <definedName name="BLPH201" hidden="1">#REF!</definedName>
    <definedName name="BLPH202" localSheetId="15" hidden="1">#REF!</definedName>
    <definedName name="BLPH202" hidden="1">#REF!</definedName>
    <definedName name="BLPH203" localSheetId="15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localSheetId="17" hidden="1">[1]EUA!#REF!</definedName>
    <definedName name="BLPH38" localSheetId="18" hidden="1">[1]EUA!#REF!</definedName>
    <definedName name="BLPH38" localSheetId="0" hidden="1">[1]EUA!#REF!</definedName>
    <definedName name="BLPH38" localSheetId="12" hidden="1">[1]EUA!#REF!</definedName>
    <definedName name="BLPH38" localSheetId="15" hidden="1">#REF!</definedName>
    <definedName name="BLPH38" hidden="1">[1]EUA!#REF!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localSheetId="17" hidden="1">[1]EUA!#REF!</definedName>
    <definedName name="BLPH56" localSheetId="18" hidden="1">[1]EUA!#REF!</definedName>
    <definedName name="BLPH56" localSheetId="0" hidden="1">[1]EUA!#REF!</definedName>
    <definedName name="BLPH56" localSheetId="12" hidden="1">[1]EUA!#REF!</definedName>
    <definedName name="BLPH56" localSheetId="15" hidden="1">#REF!</definedName>
    <definedName name="BLPH56" hidden="1">[1]EUA!#REF!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localSheetId="17" hidden="1">[1]EUA!#REF!</definedName>
    <definedName name="BLPH66" localSheetId="18" hidden="1">[1]EUA!#REF!</definedName>
    <definedName name="BLPH66" localSheetId="0" hidden="1">[1]EUA!#REF!</definedName>
    <definedName name="BLPH66" localSheetId="12" hidden="1">[1]EUA!#REF!</definedName>
    <definedName name="BLPH66" localSheetId="15" hidden="1">#REF!</definedName>
    <definedName name="BLPH66" hidden="1">[1]EUA!#REF!</definedName>
    <definedName name="BLPH67" localSheetId="17" hidden="1">[1]EUA!#REF!</definedName>
    <definedName name="BLPH67" localSheetId="18" hidden="1">[1]EUA!#REF!</definedName>
    <definedName name="BLPH67" localSheetId="0" hidden="1">[1]EUA!#REF!</definedName>
    <definedName name="BLPH67" localSheetId="12" hidden="1">[1]EUA!#REF!</definedName>
    <definedName name="BLPH67" localSheetId="15" hidden="1">#REF!</definedName>
    <definedName name="BLPH67" hidden="1">[1]EUA!#REF!</definedName>
    <definedName name="BLPH68" localSheetId="17" hidden="1">[1]EUA!#REF!</definedName>
    <definedName name="BLPH68" localSheetId="18" hidden="1">[1]EUA!#REF!</definedName>
    <definedName name="BLPH68" localSheetId="0" hidden="1">[1]EUA!#REF!</definedName>
    <definedName name="BLPH68" localSheetId="12" hidden="1">[1]EUA!#REF!</definedName>
    <definedName name="BLPH68" localSheetId="15" hidden="1">#REF!</definedName>
    <definedName name="BLPH68" hidden="1">[1]EUA!#REF!</definedName>
    <definedName name="BLPH69" hidden="1">#REF!</definedName>
    <definedName name="BLPH7" hidden="1">#REF!</definedName>
    <definedName name="BLPH70" hidden="1">#REF!</definedName>
    <definedName name="BLPH71" localSheetId="17" hidden="1">[1]EUA!#REF!</definedName>
    <definedName name="BLPH71" localSheetId="18" hidden="1">[1]EUA!#REF!</definedName>
    <definedName name="BLPH71" localSheetId="0" hidden="1">[1]EUA!#REF!</definedName>
    <definedName name="BLPH71" localSheetId="12" hidden="1">[1]EUA!#REF!</definedName>
    <definedName name="BLPH71" localSheetId="15" hidden="1">#REF!</definedName>
    <definedName name="BLPH71" hidden="1">[1]EUA!#REF!</definedName>
    <definedName name="BLPH72" localSheetId="17" hidden="1">[1]EUA!#REF!</definedName>
    <definedName name="BLPH72" localSheetId="18" hidden="1">[1]EUA!#REF!</definedName>
    <definedName name="BLPH72" localSheetId="0" hidden="1">[1]EUA!#REF!</definedName>
    <definedName name="BLPH72" localSheetId="12" hidden="1">[1]EUA!#REF!</definedName>
    <definedName name="BLPH72" localSheetId="15" hidden="1">#REF!</definedName>
    <definedName name="BLPH72" hidden="1">[1]EUA!#REF!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17" hidden="1">[1]BRASIL!#REF!</definedName>
    <definedName name="BLPH8" localSheetId="18" hidden="1">[1]BRASIL!#REF!</definedName>
    <definedName name="BLPH8" localSheetId="0" hidden="1">[1]BRASIL!#REF!</definedName>
    <definedName name="BLPH8" localSheetId="12" hidden="1">[1]BRASIL!#REF!</definedName>
    <definedName name="BLPH8" localSheetId="15" hidden="1">#REF!</definedName>
    <definedName name="BLPH8" hidden="1">[1]BRASIL!#REF!</definedName>
    <definedName name="BLPH80" hidden="1">#REF!</definedName>
    <definedName name="BLPH81" localSheetId="17" hidden="1">[1]EUA!#REF!</definedName>
    <definedName name="BLPH81" localSheetId="18" hidden="1">[1]EUA!#REF!</definedName>
    <definedName name="BLPH81" localSheetId="0" hidden="1">[1]EUA!#REF!</definedName>
    <definedName name="BLPH81" localSheetId="12" hidden="1">[1]EUA!#REF!</definedName>
    <definedName name="BLPH81" localSheetId="15" hidden="1">#REF!</definedName>
    <definedName name="BLPH81" hidden="1">[1]EUA!#REF!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localSheetId="17" hidden="1">[1]ARG!#REF!</definedName>
    <definedName name="BLPH99" localSheetId="18" hidden="1">[1]ARG!#REF!</definedName>
    <definedName name="BLPH99" localSheetId="0" hidden="1">[1]ARG!#REF!</definedName>
    <definedName name="BLPH99" localSheetId="12" hidden="1">[1]ARG!#REF!</definedName>
    <definedName name="BLPH99" localSheetId="15" hidden="1">#REF!</definedName>
    <definedName name="BLPH99" hidden="1">[1]ARG!#REF!</definedName>
    <definedName name="HTML_CodePage" hidden="1">1252</definedName>
    <definedName name="HTML_Control" localSheetId="17" hidden="1">{"'Emissoes'!$B$1:$Q$80"}</definedName>
    <definedName name="HTML_Control" localSheetId="18" hidden="1">{"'Emissoes'!$B$1:$Q$80"}</definedName>
    <definedName name="HTML_Control" localSheetId="9" hidden="1">{"'Emissoes'!$B$1:$Q$80"}</definedName>
    <definedName name="HTML_Control" localSheetId="6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ja" localSheetId="17" hidden="1">#REF!</definedName>
    <definedName name="ja" localSheetId="18" hidden="1">#REF!</definedName>
    <definedName name="ja" localSheetId="0" hidden="1">#REF!</definedName>
    <definedName name="ja" localSheetId="12" hidden="1">#REF!</definedName>
    <definedName name="ja" hidden="1">#REF!</definedName>
    <definedName name="Novo" localSheetId="17" hidden="1">#REF!</definedName>
    <definedName name="Novo" localSheetId="18" hidden="1">#REF!</definedName>
    <definedName name="Novo" localSheetId="0" hidden="1">#REF!</definedName>
    <definedName name="Novo" localSheetId="12" hidden="1">#REF!</definedName>
    <definedName name="Novo" localSheetId="15" hidden="1">#REF!</definedName>
    <definedName name="Novo" hidden="1">#REF!</definedName>
    <definedName name="plan3" localSheetId="17" hidden="1">{#N/A,#N/A,FALSE,"DIESP"}</definedName>
    <definedName name="plan3" localSheetId="18" hidden="1">{#N/A,#N/A,FALSE,"DIESP"}</definedName>
    <definedName name="plan3" localSheetId="9" hidden="1">{#N/A,#N/A,FALSE,"DIESP"}</definedName>
    <definedName name="plan3" localSheetId="6" hidden="1">{#N/A,#N/A,FALSE,"DIESP"}</definedName>
    <definedName name="plan3" hidden="1">{#N/A,#N/A,FALSE,"DIESP"}</definedName>
    <definedName name="wrn.DIESP." localSheetId="17" hidden="1">{#N/A,#N/A,FALSE,"DIESP"}</definedName>
    <definedName name="wrn.DIESP." localSheetId="18" hidden="1">{#N/A,#N/A,FALSE,"DIESP"}</definedName>
    <definedName name="wrn.DIESP." localSheetId="9" hidden="1">{#N/A,#N/A,FALSE,"DIESP"}</definedName>
    <definedName name="wrn.DIESP." localSheetId="6" hidden="1">{#N/A,#N/A,FALSE,"DIESP"}</definedName>
    <definedName name="wrn.DIESP." hidden="1">{#N/A,#N/A,FALSE,"DIESP"}</definedName>
    <definedName name="wrn.DIVIG." localSheetId="17" hidden="1">{#N/A,#N/A,FALSE,"DIVIG"}</definedName>
    <definedName name="wrn.DIVIG." localSheetId="18" hidden="1">{#N/A,#N/A,FALSE,"DIVIG"}</definedName>
    <definedName name="wrn.DIVIG." localSheetId="9" hidden="1">{#N/A,#N/A,FALSE,"DIVIG"}</definedName>
    <definedName name="wrn.DIVIG." localSheetId="6" hidden="1">{#N/A,#N/A,FALSE,"DIVIG"}</definedName>
    <definedName name="wrn.DIVIG." hidden="1">{#N/A,#N/A,FALSE,"DIVIG"}</definedName>
    <definedName name="wrn.IAA." localSheetId="17" hidden="1">{#N/A,#N/A,FALSE,"IAA - Controlados pelo BB"}</definedName>
    <definedName name="wrn.IAA." localSheetId="18" hidden="1">{#N/A,#N/A,FALSE,"IAA - Controlados pelo BB"}</definedName>
    <definedName name="wrn.IAA." localSheetId="9" hidden="1">{#N/A,#N/A,FALSE,"IAA - Controlados pelo BB"}</definedName>
    <definedName name="wrn.IAA." localSheetId="6" hidden="1">{#N/A,#N/A,FALSE,"IAA - Controlados pelo BB"}</definedName>
    <definedName name="wrn.IAA." hidden="1">{#N/A,#N/A,FALSE,"IAA - Controlados pelo BB"}</definedName>
    <definedName name="wrn.TOTAL." localSheetId="17" hidden="1">{#N/A,#N/A,FALSE,"TOTALIZAÇÃO POR EMPRESA"}</definedName>
    <definedName name="wrn.TOTAL." localSheetId="18" hidden="1">{#N/A,#N/A,FALSE,"TOTALIZAÇÃO POR EMPRESA"}</definedName>
    <definedName name="wrn.TOTAL." localSheetId="9" hidden="1">{#N/A,#N/A,FALSE,"TOTALIZAÇÃO POR EMPRESA"}</definedName>
    <definedName name="wrn.TOTAL." localSheetId="6" hidden="1">{#N/A,#N/A,FALSE,"TOTALIZAÇÃO POR EMPRESA"}</definedName>
    <definedName name="wrn.TOTAL." hidden="1">{#N/A,#N/A,FALSE,"TOTALIZAÇÃO POR EMPRESA"}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I119" i="62"/>
  <c r="I118" i="62"/>
  <c r="F4" i="3"/>
  <c r="F5" i="3"/>
  <c r="F6" i="3"/>
  <c r="F7" i="3"/>
  <c r="F8" i="3"/>
  <c r="F9" i="3"/>
  <c r="F10" i="3"/>
  <c r="F11" i="3"/>
  <c r="F3" i="3"/>
  <c r="H119" i="62" l="1"/>
  <c r="G119" i="62"/>
  <c r="F119" i="62"/>
  <c r="E119" i="62"/>
  <c r="H118" i="62"/>
  <c r="G118" i="62"/>
  <c r="F118" i="62"/>
  <c r="E118" i="62"/>
  <c r="D96" i="38" l="1"/>
  <c r="D95" i="38"/>
  <c r="D93" i="38"/>
  <c r="D92" i="38"/>
  <c r="D91" i="38"/>
  <c r="D89" i="38"/>
  <c r="D88" i="38"/>
  <c r="D87" i="38"/>
  <c r="D86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69" i="38"/>
  <c r="D68" i="38"/>
  <c r="D67" i="38"/>
  <c r="D66" i="38"/>
  <c r="D65" i="38"/>
  <c r="D64" i="38"/>
  <c r="D63" i="38"/>
  <c r="D62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85" i="38" l="1"/>
  <c r="J117" i="38" l="1"/>
  <c r="J116" i="38"/>
  <c r="J89" i="38"/>
  <c r="J88" i="38"/>
  <c r="I117" i="38"/>
  <c r="I116" i="38"/>
  <c r="I89" i="38"/>
  <c r="I88" i="38"/>
  <c r="H89" i="38" l="1"/>
  <c r="H88" i="38"/>
  <c r="H117" i="38" l="1"/>
  <c r="H116" i="38"/>
  <c r="G117" i="38" l="1"/>
  <c r="G116" i="38"/>
  <c r="G89" i="38"/>
  <c r="G88" i="38"/>
  <c r="F88" i="38" l="1"/>
  <c r="F89" i="38"/>
  <c r="F116" i="38"/>
  <c r="F117" i="38"/>
  <c r="E88" i="38" l="1"/>
  <c r="E89" i="38"/>
</calcChain>
</file>

<file path=xl/sharedStrings.xml><?xml version="1.0" encoding="utf-8"?>
<sst xmlns="http://schemas.openxmlformats.org/spreadsheetml/2006/main" count="848" uniqueCount="592">
  <si>
    <t>Parâmetros</t>
  </si>
  <si>
    <t>LOA 2023
(a)</t>
  </si>
  <si>
    <t>Avaliação 
4º Bimestre
(b)</t>
  </si>
  <si>
    <t>Avaliação 
5º Bimestre
(c)</t>
  </si>
  <si>
    <t>Avaliação 
5º Bimestre
(b)</t>
  </si>
  <si>
    <t>Diferença
(d) = (c) - (b)</t>
  </si>
  <si>
    <t>PIB real (%)</t>
  </si>
  <si>
    <t>PIB Nominal (R$ bilhões)</t>
  </si>
  <si>
    <t>IPCA acumulado (%)</t>
  </si>
  <si>
    <t xml:space="preserve">INPC acumulado (%) </t>
  </si>
  <si>
    <t>IGP-DI acumulado (%)</t>
  </si>
  <si>
    <t>Taxa Over - SELIC - Acumulado Ano (%)</t>
  </si>
  <si>
    <t>Taxa de Câmbio Média (R$ / US$)</t>
  </si>
  <si>
    <t>Preço Médio do Petróleo (US$/barril)</t>
  </si>
  <si>
    <t>Valor do Salário Mínimo (R$ 1,00)</t>
  </si>
  <si>
    <t>Massa Salarial Nominal (%)</t>
  </si>
  <si>
    <t>Fonte: SPE/MF.</t>
  </si>
  <si>
    <t>Elaboração: SOF/MPO.</t>
  </si>
  <si>
    <t>R$ milhões</t>
  </si>
  <si>
    <t>Discriminação</t>
  </si>
  <si>
    <t>Diferença                                                                                                                                                        (d) = (c) - (b)</t>
  </si>
  <si>
    <t>1. Receita Primária Total</t>
  </si>
  <si>
    <t>Receita Administrada pela RFB/MF, exceto RGPS e líquida de incentivos fiscais</t>
  </si>
  <si>
    <t>Arrecadação Líquida para o RGPS</t>
  </si>
  <si>
    <t>Receitas Não-Administradas pela RFB/MF</t>
  </si>
  <si>
    <t>2. Transferências por Repartição de Receita</t>
  </si>
  <si>
    <t>3. Receita Líquida (1) - (2)</t>
  </si>
  <si>
    <t>4. Despesas Primárias</t>
  </si>
  <si>
    <t>Obrigatórias</t>
  </si>
  <si>
    <t>Discricionárias do Poder Executivo</t>
  </si>
  <si>
    <t>5. Resultado Primário Acima da Linha (3) - (4)</t>
  </si>
  <si>
    <t>6. Discrepância estatística</t>
  </si>
  <si>
    <t>6. Compensação resultado Estatais Federais e Estados e Municípios (Art. 2º, § 3º, LDO-2019)</t>
  </si>
  <si>
    <t>7. Resultado Primário Abaixo da Linha (5) + (6)</t>
  </si>
  <si>
    <r>
      <rPr>
        <b/>
        <sz val="12"/>
        <color rgb="FF000000"/>
        <rFont val="Calibri"/>
        <family val="2"/>
      </rPr>
      <t xml:space="preserve">8. Meta de Resultado Primário OFS (art. 2º, </t>
    </r>
    <r>
      <rPr>
        <b/>
        <i/>
        <sz val="12"/>
        <color rgb="FF000000"/>
        <rFont val="Calibri"/>
        <family val="2"/>
      </rPr>
      <t>caput,</t>
    </r>
    <r>
      <rPr>
        <b/>
        <sz val="12"/>
        <color rgb="FF000000"/>
        <rFont val="Calibri"/>
        <family val="2"/>
      </rPr>
      <t xml:space="preserve"> da LDO-2023)</t>
    </r>
  </si>
  <si>
    <t>9. Compensação da Meta</t>
  </si>
  <si>
    <t>10. Esforço ( - ) ou Ampliação ( + )   (7) - (8) + (9)</t>
  </si>
  <si>
    <t>Fontes: conforme Matriz de Responsabilidades.
Elaboração: SOF/MPO.</t>
  </si>
  <si>
    <t>I. RECEITA TOTAL</t>
  </si>
  <si>
    <t>Receita Administrada pela RFB/MF (exceto RGPS)</t>
  </si>
  <si>
    <t>Imposto de Importação</t>
  </si>
  <si>
    <t>IPI</t>
  </si>
  <si>
    <t>Imposto sobre a Renda, líquido de incentivos fiscais</t>
  </si>
  <si>
    <t>IOF</t>
  </si>
  <si>
    <t>COFINS</t>
  </si>
  <si>
    <t>PIS/PASEP</t>
  </si>
  <si>
    <t>CSLL</t>
  </si>
  <si>
    <t>CPMF</t>
  </si>
  <si>
    <t>CIDE - Combustíveis</t>
  </si>
  <si>
    <t>Outras Administradas pela RFB</t>
  </si>
  <si>
    <t>Receitas Não-Administradas pela RFB</t>
  </si>
  <si>
    <t xml:space="preserve">     Concessões e Permissões</t>
  </si>
  <si>
    <t xml:space="preserve">     Complemento para o FGTS</t>
  </si>
  <si>
    <t xml:space="preserve">     Cont. para o Plano de Seguridade do Servidor</t>
  </si>
  <si>
    <t xml:space="preserve">     Contribuição do Salário-Educação</t>
  </si>
  <si>
    <t xml:space="preserve">     Exploração de Recursos Naturais</t>
  </si>
  <si>
    <t xml:space="preserve">     Dividendos e Participações</t>
  </si>
  <si>
    <t xml:space="preserve">     Operações com Ativos</t>
  </si>
  <si>
    <t xml:space="preserve">     Receita Própria e de Convênios</t>
  </si>
  <si>
    <t xml:space="preserve">     Demais Receitas</t>
  </si>
  <si>
    <t>II. TRANSFERÊNCIAS POR REPARTIÇÃO DE RECEITA</t>
  </si>
  <si>
    <t xml:space="preserve"> CIDE - Combustíveis</t>
  </si>
  <si>
    <t xml:space="preserve"> Exploração de Recursos Naturais</t>
  </si>
  <si>
    <t xml:space="preserve"> Contribuição do Salário-Educação</t>
  </si>
  <si>
    <t xml:space="preserve">  FPE/FPM/IPI-EE</t>
  </si>
  <si>
    <t xml:space="preserve">  Fundos Constitucionais</t>
  </si>
  <si>
    <t xml:space="preserve">          Repasse Total</t>
  </si>
  <si>
    <t xml:space="preserve">          Superávit Fundos</t>
  </si>
  <si>
    <t xml:space="preserve">  Demais</t>
  </si>
  <si>
    <t>III. RECEITA LÍQUIDA (I - II)</t>
  </si>
  <si>
    <t>Fontes: RFB/MF; SOF/MPO; STN/MF.</t>
  </si>
  <si>
    <t>LOA 2023</t>
  </si>
  <si>
    <t>Avaliação 1º Bimestre</t>
  </si>
  <si>
    <t>Variação pela Arrecadação</t>
  </si>
  <si>
    <t>Variação por Outros Fatores</t>
  </si>
  <si>
    <t>Avaliação do 4º Bimestre</t>
  </si>
  <si>
    <t>Avaliação do 5º Bimestre</t>
  </si>
  <si>
    <t xml:space="preserve">      Concessões e Permissões</t>
  </si>
  <si>
    <t xml:space="preserve">      Complemento para o FGTS</t>
  </si>
  <si>
    <t xml:space="preserve">      Cont. para o Plano de Seguridade do Servidor</t>
  </si>
  <si>
    <t xml:space="preserve">      Contribuição do Salário-Educação</t>
  </si>
  <si>
    <t xml:space="preserve">      Exploração de Recursos Naturais</t>
  </si>
  <si>
    <t xml:space="preserve">      Dividendos e Participações</t>
  </si>
  <si>
    <t xml:space="preserve">      Operações com Ativos</t>
  </si>
  <si>
    <t xml:space="preserve">      Receita Própria e de Convênios</t>
  </si>
  <si>
    <t xml:space="preserve">      Demais Receitas</t>
  </si>
  <si>
    <t>Fonte/Elaboração: STN/MF e SOF/MPO.</t>
  </si>
  <si>
    <t>Descrição</t>
  </si>
  <si>
    <t>Benefícios Previdenciários</t>
  </si>
  <si>
    <t>IV.2. Pessoal e Encargos Sociais</t>
  </si>
  <si>
    <t>Pessoal e Encargos Sociais</t>
  </si>
  <si>
    <t>IV.3.1. Abono e Seguro Desemprego</t>
  </si>
  <si>
    <t>Abono e Seguro Desemprego</t>
  </si>
  <si>
    <t>IV.3.2. Anistiados</t>
  </si>
  <si>
    <t>Anistiados</t>
  </si>
  <si>
    <t>IV.3.3. Apoio Fin. Municípios/Estados</t>
  </si>
  <si>
    <t>Apoio Financeiro aos Estados e Municípios</t>
  </si>
  <si>
    <t>IV.3.4. Auxílio à CDE</t>
  </si>
  <si>
    <t>Aporte à CDE</t>
  </si>
  <si>
    <t>Benefícios de Legislação Especial e Indenizações</t>
  </si>
  <si>
    <t>Benefícios de Prestação Continuada da LOAS / RMV</t>
  </si>
  <si>
    <t>IV.3.7. Capitalização da Petrobrás pela União</t>
  </si>
  <si>
    <t>Complemento para o FGTS</t>
  </si>
  <si>
    <t xml:space="preserve">Créditos Extraordinários </t>
  </si>
  <si>
    <t>Compensação ao RGPS pelas Desonerações da Folha</t>
  </si>
  <si>
    <t>IV.3.10. Despesas Custeadas com Convênios/Doações (Poder Executivo)</t>
  </si>
  <si>
    <t>Despesas Custeadas com Convênios/Doações (Poder Executivo)</t>
  </si>
  <si>
    <t xml:space="preserve">             IV.3.10.1. Despesas Custeadas com Convênios  </t>
  </si>
  <si>
    <t xml:space="preserve">             IV.3.10.2. Despesas Custeadas com Doações  </t>
  </si>
  <si>
    <t>Fabricação de Cédulas e Moedas</t>
  </si>
  <si>
    <t>Fundo Constitucional do DF (Custeio e Capital)</t>
  </si>
  <si>
    <t>Fundos FDA, FDNE e FDCO</t>
  </si>
  <si>
    <t>Legislativo/Judiciário/MPU/DPU (Custeio e Capital)</t>
  </si>
  <si>
    <t xml:space="preserve">             IV.3.15.1. Despesas Custeadas com Convênios/Doações (Leju+MPU)</t>
  </si>
  <si>
    <t xml:space="preserve">             IV.3.15.1.a. Despesas Custeadas com Convênios </t>
  </si>
  <si>
    <t xml:space="preserve">             IV.3.15.1.b. Despesas Custeadas com Doações  </t>
  </si>
  <si>
    <t xml:space="preserve">             IV.3.15.2. Discricionárias </t>
  </si>
  <si>
    <t>Demais</t>
  </si>
  <si>
    <t>IV.3.17. Reserva de Contingência</t>
  </si>
  <si>
    <t>Reserva de Contingência</t>
  </si>
  <si>
    <t>Sentenças Judiciais e Precatórios (Custeio e Capital)</t>
  </si>
  <si>
    <t>Subsídios, Subvenções e Proagro</t>
  </si>
  <si>
    <t>IV.3.21. Despesas Custeadas com Recursos de Doações (até 2009)</t>
  </si>
  <si>
    <t>IV.3.22. Despesas Custeadas com Recursos de Convênios (até 2009)</t>
  </si>
  <si>
    <t>Transferência ANA - Receitas Uso Recursos Hídricos</t>
  </si>
  <si>
    <t>Transferência Multas ANEEL (Acórdão TCU nº 3.389/2012)</t>
  </si>
  <si>
    <t>Impacto Primário do FIES</t>
  </si>
  <si>
    <t>Financiamento de Campanha Eleitoral</t>
  </si>
  <si>
    <t>Obrigatórias com Controle de Fluxo</t>
  </si>
  <si>
    <t>Total</t>
  </si>
  <si>
    <t>Fundef/Fundeb - Complementação</t>
  </si>
  <si>
    <t>ADO nº 25</t>
  </si>
  <si>
    <t>Despesas do Poder Executivo Sujeitas à Programação Financeira</t>
  </si>
  <si>
    <t>Discricionárias</t>
  </si>
  <si>
    <t>Fontes: SOF/MPO; STN/MF.</t>
  </si>
  <si>
    <t>Código</t>
  </si>
  <si>
    <t>Ação</t>
  </si>
  <si>
    <t>Atenção à Saúde da População para Procedimentos em Média e Alta Complexidade</t>
  </si>
  <si>
    <t>Atenção aos Pacientes Portadores de Doenças Hematológicas</t>
  </si>
  <si>
    <t>219A</t>
  </si>
  <si>
    <t>Promoção da Atenção Básica em Saúde</t>
  </si>
  <si>
    <t>Benefícios ao Servidor</t>
  </si>
  <si>
    <t>212B</t>
  </si>
  <si>
    <t>Benefícios Obrigatórios aos Servidores Civis, Empregados, Militares e seus Dependentes</t>
  </si>
  <si>
    <t xml:space="preserve"> Assistência Médica e Odontológica aos Servidores Civis, Empregados, Militares e seus Dependentes</t>
  </si>
  <si>
    <t>Apoio Financeiro para Aquisição e Distribuição de Medicamentos do Componente Especializado da Assistência Farmacêutica</t>
  </si>
  <si>
    <t>20YE</t>
  </si>
  <si>
    <t>Aquisição e Distribuição de Imunobiológicos e Insumos para Prevenção e Controle de Doenças</t>
  </si>
  <si>
    <t>00PI</t>
  </si>
  <si>
    <t>Apoio à Alimentação Escolar na Educação Básica (PNAE)</t>
  </si>
  <si>
    <t>20AL</t>
  </si>
  <si>
    <t>Incentivo Financeiro aos Estados, Distrito Federal e Municípios para a Vigilância em Saúde</t>
  </si>
  <si>
    <t>00UC</t>
  </si>
  <si>
    <t>Transferência aos Entes Federativos para o Pagamento  dos Vencimentos dos Agentes Comunitários de Saúde</t>
  </si>
  <si>
    <t>20AE</t>
  </si>
  <si>
    <t>Promoção da Assistência Farmacêutica e Insumos Estratégicos na Atenção Básica em Saúde</t>
  </si>
  <si>
    <t>00UW</t>
  </si>
  <si>
    <t>Assistência Financeira Complementar aos Estados, ao Distrito Federal e aos Municípios para o Pagamento do Piso Salarial dos Profissionais da Enfermagem</t>
  </si>
  <si>
    <t>0515</t>
  </si>
  <si>
    <t>Dinheiro Direto na Escola para a Educação Básica</t>
  </si>
  <si>
    <t>20XV</t>
  </si>
  <si>
    <t>Operação do Sistema de Controle do Espaço Aéreo Brasileiro - SISCEAB</t>
  </si>
  <si>
    <t>00QL</t>
  </si>
  <si>
    <t>Pagamento de indenização às concessionárias de energia elétrica pelos investimentos vinculados a bens reversíveis ainda não amortizados ou não depreciados (Lei nº 12.783, de 11 de janeiro de 2013)</t>
  </si>
  <si>
    <t>Atendimento à População com Medicamentos para Tratamento dos Portadores de HIV/AIDS e outras Doenças Sexualmente Transmissíveis</t>
  </si>
  <si>
    <t>00QK</t>
  </si>
  <si>
    <t>Ressarcimento de Recursos Pagos pelas Concessionárias e Permissionárias de Serviços Públicos de Distribuição de Energia Elétrica (Lei nº 12.111, de 9 de dezembro de 2009)</t>
  </si>
  <si>
    <t>212O</t>
  </si>
  <si>
    <t>Movimentação de Militares</t>
  </si>
  <si>
    <t>0969</t>
  </si>
  <si>
    <t>Apoio ao Transporte Escolar na Educação Básica</t>
  </si>
  <si>
    <t>0359</t>
  </si>
  <si>
    <t>Contribuição ao Fundo Garantia-Safra (Lei nº 10.420, de 2002)</t>
  </si>
  <si>
    <t>Serviço de Apoio à Gestão Descentralizada do Programa Bolsa Família</t>
  </si>
  <si>
    <t>Promoção da Assistência Farmacêutica por meio da aquisição de medicamentos do Componente Estratégico</t>
  </si>
  <si>
    <t>Manutenção e Suprimento de Fardamento</t>
  </si>
  <si>
    <t>20AB</t>
  </si>
  <si>
    <t>Incentivo Financeiro aos Estados, Distrito Federal e Municípios para Execução de Ações de Vigilância Sanitária</t>
  </si>
  <si>
    <t>2E79</t>
  </si>
  <si>
    <t>Expansão e Consolidação da Atenção Básica (Política Nacional de Atenção Básica-PNAB)</t>
  </si>
  <si>
    <t>00H0</t>
  </si>
  <si>
    <t>Transferências à CBC e à FENACLUBES</t>
  </si>
  <si>
    <t>20AI</t>
  </si>
  <si>
    <t>Auxílio-Reabilitação Psicossocial aos Egressos de Longas Internações Psiquiátricas no Sistema Único de Saúde (De Volta Pra Casa)</t>
  </si>
  <si>
    <t>Investigação e Prevenção de Acidentes Aeronáuticos</t>
  </si>
  <si>
    <t>0095</t>
  </si>
  <si>
    <t>Ressarcimento às Empresas Brasileiras de Navegação</t>
  </si>
  <si>
    <t>Fundo Penitenciário - FUNPEN</t>
  </si>
  <si>
    <t>00RC</t>
  </si>
  <si>
    <t>Antecipação de pagamento de honorários periciais em ações que tramitem nos Juizados Especiais Federais nas quais o INSS seja parte</t>
  </si>
  <si>
    <t>21BZ</t>
  </si>
  <si>
    <t>Prestação de Auxílios à Navegação</t>
  </si>
  <si>
    <t>Fundo Nacional de Segurança Pública - FNSP</t>
  </si>
  <si>
    <t>00TZ</t>
  </si>
  <si>
    <t>Auxílio-Inclusão às Pessoas com Deficiência (Lei nº 14.176, de 2021)</t>
  </si>
  <si>
    <t>21DP</t>
  </si>
  <si>
    <t>Transferência de Renda para Pagamento dos Benefícios e Auxílios do Programa Auxílio Brasil</t>
  </si>
  <si>
    <t>Transferência Direta e Condicionada de Renda às Famílias Beneficiárias do Programa Bolsa Família</t>
  </si>
  <si>
    <t>00U7</t>
  </si>
  <si>
    <t>Apoio aos Entes Federados por Meio do Índice de Gestão Descentralizada do Programa Auxílio Brasil – IGD - PAB</t>
  </si>
  <si>
    <t>00US</t>
  </si>
  <si>
    <t>Apoio aos Entes Federados por meio do Índice de Gestão Descentralizada do Programa Bolsa Família e do Cadastro Único para Programas Sociais do Governo Federal - IGD</t>
  </si>
  <si>
    <t xml:space="preserve">Serviço de Reabilitação Profissional </t>
  </si>
  <si>
    <t>00UB</t>
  </si>
  <si>
    <t>Transferência aos Entes Federativos para o Pagamento dos Vencimentos dos Agentes de Combate às Endemias</t>
  </si>
  <si>
    <t>Registro e Fiscalização de Produtos Controlados</t>
  </si>
  <si>
    <t>00V3</t>
  </si>
  <si>
    <t>Ressarcimento das Contas do PIS/PASEP (ADCT, art. 121)</t>
  </si>
  <si>
    <t>TOTAL</t>
  </si>
  <si>
    <t>Fonte/Elaboração: SOF/MPO.</t>
  </si>
  <si>
    <t>Mês</t>
  </si>
  <si>
    <t>Arrecadação</t>
  </si>
  <si>
    <t>SIMPLES</t>
  </si>
  <si>
    <t>REFIS</t>
  </si>
  <si>
    <t>Transferência</t>
  </si>
  <si>
    <t>Ressarcimento Desonerações RGPS</t>
  </si>
  <si>
    <t>Arrecadação Líquida</t>
  </si>
  <si>
    <t>Benefícios Normais</t>
  </si>
  <si>
    <t>Sentenças Judiciais</t>
  </si>
  <si>
    <t>COMPREV</t>
  </si>
  <si>
    <t>Avaliação 4º Bimestre
(b)</t>
  </si>
  <si>
    <t>Avaliação 5º Bimestre
(c)</t>
  </si>
  <si>
    <t>Ótica Financeira (A)</t>
  </si>
  <si>
    <t>Sentenças</t>
  </si>
  <si>
    <t>Comprev</t>
  </si>
  <si>
    <t>Ótica Orçamentária (B)</t>
  </si>
  <si>
    <t>Float (C)=(B)-(A)</t>
  </si>
  <si>
    <t>Fonte: RFB/MF.
Elaboração: STN/MF.</t>
  </si>
  <si>
    <t>Fonte: MPS e STN/MF.
Elaboração: STN/MF.</t>
  </si>
  <si>
    <t>R$ 1,00</t>
  </si>
  <si>
    <t>DESCRIÇÃO</t>
  </si>
  <si>
    <t>VALORES</t>
  </si>
  <si>
    <t>A.</t>
  </si>
  <si>
    <t>Total de Despesas Aprovadas nos Orçamentos Fiscal e da Seguridade Social</t>
  </si>
  <si>
    <t>B.</t>
  </si>
  <si>
    <t>Total de Despesas Financeiras</t>
  </si>
  <si>
    <t xml:space="preserve">C. </t>
  </si>
  <si>
    <t>Total de Despesas Primárias Obrigatórias</t>
  </si>
  <si>
    <t>D.</t>
  </si>
  <si>
    <t>Total de Despesas Primárias Discricionárias (A - B - C)(1)</t>
  </si>
  <si>
    <t>E.</t>
  </si>
  <si>
    <t>Total de Despesas Primárias Discricionárias Ressalvadas(2)</t>
  </si>
  <si>
    <t>F.</t>
  </si>
  <si>
    <t>Atividades dos Poderes Legislativo, Judiciário, MPU e DPU - Posição LOA 2023</t>
  </si>
  <si>
    <t>G.</t>
  </si>
  <si>
    <t>Base Contingenciável (D - E - F)</t>
  </si>
  <si>
    <t>(1) Esse montante equivale ao somatório das despesas marcadas com RPs 2, 6, 7 e 8 na LOA, conforme os conceitos constantes do § 4º, art. 7º, da LDO-2023.</t>
  </si>
  <si>
    <t>(2) Esse montante equivale ao somatório das despesas classificadas como Primárias Discricionárias (D) que concomitantemente estejam ressalvadas de limitação de empenho e movimentação financeira, na forma prevista no § 2º do art. 9º da Lei Complementar nº 101, de 2000 - Lei de Responsabilidade Fiscal.</t>
  </si>
  <si>
    <t>Déficit</t>
  </si>
  <si>
    <t>Poderes, MPU e DPU</t>
  </si>
  <si>
    <t>Base Contingenciável</t>
  </si>
  <si>
    <t>Participação %</t>
  </si>
  <si>
    <t>Variação</t>
  </si>
  <si>
    <t>Poder Executivo</t>
  </si>
  <si>
    <t>Poderes Legislativo, Judiciário, MPU e DPU</t>
  </si>
  <si>
    <t>Câmara dos Deputados</t>
  </si>
  <si>
    <t>Senado Federal</t>
  </si>
  <si>
    <t>Tribunal de Contas da União</t>
  </si>
  <si>
    <t>Supremo Tribunal Federal</t>
  </si>
  <si>
    <t>Superior Tribunal de Justiça</t>
  </si>
  <si>
    <t>Justiça Federal</t>
  </si>
  <si>
    <t>Justiça Militar da União</t>
  </si>
  <si>
    <t>Justiça Eleitoral</t>
  </si>
  <si>
    <t>Justiça do Trabalho</t>
  </si>
  <si>
    <t>Justiça do Distrito Federal e dos Territórios</t>
  </si>
  <si>
    <t>Conselho Nacional de Justiça</t>
  </si>
  <si>
    <t>Defensoria Pública da União</t>
  </si>
  <si>
    <t>Ministério Público da União</t>
  </si>
  <si>
    <t>Conselho Nacional do Ministério Público</t>
  </si>
  <si>
    <t>Emendas</t>
  </si>
  <si>
    <t>LOA
(A)</t>
  </si>
  <si>
    <t xml:space="preserve">Execução Obrigatória
(B) </t>
  </si>
  <si>
    <t xml:space="preserve">Variação das Emendas de Execução Obrigatória
(C) </t>
  </si>
  <si>
    <t>Limite 
(D)=(B)+(C)</t>
  </si>
  <si>
    <t>Individuais</t>
  </si>
  <si>
    <t>Bancada</t>
  </si>
  <si>
    <t>PLOA 2022</t>
  </si>
  <si>
    <t>Avaliação 2º Bimestre</t>
  </si>
  <si>
    <t>Avaliação 3º Bimestre</t>
  </si>
  <si>
    <t>Avaliação 4º Bimestre</t>
  </si>
  <si>
    <t>Avaliação 5º Bimestre</t>
  </si>
  <si>
    <t>I.1. Receita Administrada pela RFB (exceto RGPS)</t>
  </si>
  <si>
    <t>I.1.1. Imposto de Importação</t>
  </si>
  <si>
    <t>I.1.2. IPI</t>
  </si>
  <si>
    <t>I.1.3. Imposto sobre a Renda</t>
  </si>
  <si>
    <t>I.1.4. IOF</t>
  </si>
  <si>
    <t>I.1.5. COFINS</t>
  </si>
  <si>
    <t>I.1.6. PIS/PASEP</t>
  </si>
  <si>
    <t>I.1.7. CSLL</t>
  </si>
  <si>
    <t>I.1.8. CPMF/CSS</t>
  </si>
  <si>
    <t>I.1.8. CIDE - Combustíveis</t>
  </si>
  <si>
    <t>I.1.9. Outras Administradas pela RFB</t>
  </si>
  <si>
    <t>I.1.11. REFIS e PAES</t>
  </si>
  <si>
    <t>I.2. Incentivos Fiscais</t>
  </si>
  <si>
    <t>I.3. Arrecadação Líquida para o RGPS</t>
  </si>
  <si>
    <t>I.3.1. Arrecadação Ordinária</t>
  </si>
  <si>
    <t>I.3.2. Ressarcimento pela Desoneração da Folha</t>
  </si>
  <si>
    <t>I.2.3. Esforço de Arrecadação</t>
  </si>
  <si>
    <t>I.4.  Receitas Não Administradas pela RFB</t>
  </si>
  <si>
    <t>I.4.1. Concessões e Permissões</t>
  </si>
  <si>
    <t>I.4.2. Complemento para o FGTS</t>
  </si>
  <si>
    <t>I.4.3. Cont. Plano de Seg. do Servidor</t>
  </si>
  <si>
    <t>I.4.4. Contribuição do Salário-Educação</t>
  </si>
  <si>
    <t>I.4.5. Exploração de Recursos Naturais</t>
  </si>
  <si>
    <t>I.4.6. Dividendos e Participações</t>
  </si>
  <si>
    <t>I.4.7. Operações com Ativos</t>
  </si>
  <si>
    <t>I.4.7. Receita Própria e de Convênios</t>
  </si>
  <si>
    <t xml:space="preserve">          1.4.8.1. Fontes 50 e 63 (a partir de 2016)</t>
  </si>
  <si>
    <t xml:space="preserve">          1.4.8.2. Fonte 81 (Convênios) </t>
  </si>
  <si>
    <t>I.4.8 Demais Receitas</t>
  </si>
  <si>
    <t xml:space="preserve">         14.9.1. Doações</t>
  </si>
  <si>
    <t xml:space="preserve">         1.4.9.2. Outras</t>
  </si>
  <si>
    <t>II.1. Cide combustíveis</t>
  </si>
  <si>
    <t>II.2. Exploração de Recursos Naturais</t>
  </si>
  <si>
    <t>II.3. Contribuição do Salário Educação</t>
  </si>
  <si>
    <t>II.4. CPMF</t>
  </si>
  <si>
    <t>II.4. FPE/FPM/IPI-EE</t>
  </si>
  <si>
    <t>II.5. Fundos Constitucionais</t>
  </si>
  <si>
    <t>Repasse Total</t>
  </si>
  <si>
    <t>Superávit Fundos</t>
  </si>
  <si>
    <t>II.6. Demais</t>
  </si>
  <si>
    <t>IV. DESPESAS</t>
  </si>
  <si>
    <r>
      <t>IV.1. Benefícios Previdenciários</t>
    </r>
    <r>
      <rPr>
        <b/>
        <vertAlign val="superscript"/>
        <sz val="15"/>
        <rFont val="Calibri"/>
        <family val="2"/>
        <scheme val="minor"/>
      </rPr>
      <t xml:space="preserve"> (1)</t>
    </r>
  </si>
  <si>
    <t>IV.3. Outras Desp. Obrigatórias</t>
  </si>
  <si>
    <t>IV.3.4. Benefícios de Leg. Especial e Indenizações</t>
  </si>
  <si>
    <t>IV.3.5. Benefícios de Prestação Continuada da LOAS / RMV</t>
  </si>
  <si>
    <t>IV.3.6. Complemento para o FGTS</t>
  </si>
  <si>
    <t xml:space="preserve">IV.3.7. Créditos Extraordinários </t>
  </si>
  <si>
    <t>IV.3.8.  Compensação ao RGPS pela Desoneração da Folha</t>
  </si>
  <si>
    <t>IV.3.9. Convênios/Doações (Poder Executivo)</t>
  </si>
  <si>
    <t>IV.3.8. Fabricação de Cédulas e Moedas</t>
  </si>
  <si>
    <t>IV.3.9. Fundef / Fundeb - Complementação</t>
  </si>
  <si>
    <t>IV.3.10. Fundo Constitucional do DF (Custeio e Capital)</t>
  </si>
  <si>
    <t>IV.3.12. Fundos FDA e FDNE</t>
  </si>
  <si>
    <t>IV.3.11. Legislativo/Judiciário/MPU/DPU (Custeio e Capital)</t>
  </si>
  <si>
    <t>IV.3.12. ADO nº 25</t>
  </si>
  <si>
    <t>IV.3.15. Reserva de Contingência</t>
  </si>
  <si>
    <t xml:space="preserve">IV.3.18. Ressarcimento combustíveis fósseis </t>
  </si>
  <si>
    <r>
      <t>IV.3.13.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</si>
  <si>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IV.3.14. Subsídios, Subvenções e Proagro</t>
  </si>
  <si>
    <t>IV.3.15. Transf. ANA-Receitas Uso Recursos Hídricos</t>
  </si>
  <si>
    <t>IV.3.16. Transferência Multas ANEEL</t>
  </si>
  <si>
    <t>IV.3.17. Impacto Primário do FIES</t>
  </si>
  <si>
    <t>IV.3.21. Financiamento de Campanha Eleitoral</t>
  </si>
  <si>
    <t>IV.4.Despesas do Poder Executivo Sujeitas à Programação Financeira</t>
  </si>
  <si>
    <t>IV.4.1 Obrigatórias com Controle de Fluxo</t>
  </si>
  <si>
    <r>
      <t>IV.4.2 Discricionárias</t>
    </r>
    <r>
      <rPr>
        <vertAlign val="superscript"/>
        <sz val="14"/>
        <rFont val="Calibri"/>
        <family val="2"/>
        <scheme val="minor"/>
      </rPr>
      <t>(3)</t>
    </r>
  </si>
  <si>
    <t>V. FUNDO SOBERANO DO BRASIL</t>
  </si>
  <si>
    <t>V. PRIMÁRIO GOVERNO CENTRAL (III - IV)</t>
  </si>
  <si>
    <t>V.1. Resultado do Tesouro</t>
  </si>
  <si>
    <t>V.2. Resultado da Previdência Social</t>
  </si>
  <si>
    <t>VI. DISCREPÂNCIA ESTATÍSTICA</t>
  </si>
  <si>
    <t>VII. PRIMÁRIO ABAIXO DA LINHA (V+VI+VII)</t>
  </si>
  <si>
    <t>MEMO:</t>
  </si>
  <si>
    <t>VI.1. Déficit do INSS</t>
  </si>
  <si>
    <t>VI.2. Discricionárias do Poder Executivo após Esforço</t>
  </si>
  <si>
    <t>VI.3. Discricionárias Saúde</t>
  </si>
  <si>
    <t>VI.3.a. Valor da EC 29 / LC 241 (a partir de 2013), excluídos Pessoal Ativo e Obrigatórias</t>
  </si>
  <si>
    <t>VI.3.b. Dotação/Limites</t>
  </si>
  <si>
    <t>VI.3.c. Excesso (+) / Frustração (-) (b - a)</t>
  </si>
  <si>
    <t>VI.3. Créditos Extraordinários (2010)</t>
  </si>
  <si>
    <t xml:space="preserve">VI.3. EC Saúde - Excesso (+) / Frustração (-) </t>
  </si>
  <si>
    <t>VI.3. Minha Casa minha vida</t>
  </si>
  <si>
    <t>VI.4. Benefícios ao Servidor - Poder Executivo</t>
  </si>
  <si>
    <t>VI.5. Benefícios ao Servidor - Leju + MPU</t>
  </si>
  <si>
    <t>IX. META OFS</t>
  </si>
  <si>
    <t>X. ABATIMENTO DA META PREVISTO NA LDO</t>
  </si>
  <si>
    <t>XI. META OFS PARA CUMPRIMENTO DA LDO (IX - X)</t>
  </si>
  <si>
    <t xml:space="preserve">XII. ESFORÇO NECESSÁRIO (+) / SOBRA DE RECURSOS (-) (XI - VI) </t>
  </si>
  <si>
    <t>Memo:</t>
  </si>
  <si>
    <t>PIBs</t>
  </si>
  <si>
    <t>(1)</t>
  </si>
  <si>
    <t>Inclusive COMPREV, Sentenças Judiciais e Precatórios Previdenciários.</t>
  </si>
  <si>
    <t>(2)</t>
  </si>
  <si>
    <t>Exclusive Sentenças Judiciais e Precatórios de Pessoal, FRGPS e FNAS.</t>
  </si>
  <si>
    <t>(3)</t>
  </si>
  <si>
    <t>Compreende a Dotação orçamentária conjugada com Créditos adicionais em tramitação quando da elaboração das avaliações.</t>
  </si>
  <si>
    <t>*Equivale ao Quadro 10A da LOA.</t>
  </si>
  <si>
    <t>I.4.3. Contribuição para o Plano de Seguridade Social do Servidor</t>
  </si>
  <si>
    <t>I.4.6. Dividendos</t>
  </si>
  <si>
    <t>I.4.8. Demais Receitas</t>
  </si>
  <si>
    <t>II.5. Demais</t>
  </si>
  <si>
    <t>IV. DESPESAS ORÇAMENTÁRIAS</t>
  </si>
  <si>
    <t xml:space="preserve">IV.3.3. Apoio Financeiro aos Municípios / Estados </t>
  </si>
  <si>
    <t>IV.3.4. Benefícios de Legislação Especial e Indenizações</t>
  </si>
  <si>
    <t>IV.3.7. Créditos Extraordinários</t>
  </si>
  <si>
    <t>IV.3.9. Compensação ao RGPS pela Desoneração da Folha</t>
  </si>
  <si>
    <t xml:space="preserve">             IV.3.10.1. Despesas Custeadas com Convênios (a partir de 2010) </t>
  </si>
  <si>
    <t xml:space="preserve">             IV.3.10.2. Despesas Custeadas com Doações (a partir de 2010)</t>
  </si>
  <si>
    <t>IV.3.8. Fundef / Fundeb - Complementação</t>
  </si>
  <si>
    <t>IV.3.9. Fundo Constitucional do DF (Custeio e Capital)</t>
  </si>
  <si>
    <t>IV.3.14. Fundo de Desenvolvimento Regional</t>
  </si>
  <si>
    <t>IV.3.10. Legislativo/Judiciário/MPU/DPU (Custeio e Capital)</t>
  </si>
  <si>
    <t xml:space="preserve">             IV.3.15.1.a. Despesas Custeadas com Convênios (a partir de 2010</t>
  </si>
  <si>
    <t xml:space="preserve">             IV.3.15.1.b. Despesas Custeadas com Doações (a partir de 2010)</t>
  </si>
  <si>
    <t>IV.3.11. ADO nº 25</t>
  </si>
  <si>
    <t>IV.3.18. Ressarcimento a Estados e Municípios - combustíveis fósseis</t>
  </si>
  <si>
    <r>
      <t>IV.3.12.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</si>
  <si>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IV.3.13. Subsídios, Subvenções e Proagro</t>
  </si>
  <si>
    <t>IV.3.14. Transferência ANA - Receitas Uso Recursos Hídricos</t>
  </si>
  <si>
    <t>IV.3.15. Transferência Multas ANEEL (Acórdão TCU nº 3.389/2012)</t>
  </si>
  <si>
    <t>IV.3.25. Financiamento de Campanha Eleitoral</t>
  </si>
  <si>
    <t>V. PRIMÁRIO OFS POR COMPETÊNCIA - SOF (III - IV)</t>
  </si>
  <si>
    <t>VI. AJUSTES</t>
  </si>
  <si>
    <t>VI.1 Caixa/Competência</t>
  </si>
  <si>
    <t>VI.2. Despesas Financeiras com Impacto Primário e Extra-Orçamentárias</t>
  </si>
  <si>
    <t>VI.2.1. Fabricação de Cédulas e Moedas</t>
  </si>
  <si>
    <t>VI.2.2. Subsídios Implícitos</t>
  </si>
  <si>
    <t>VI.2.2. Empréstimos menos Retornos (Net Lending)</t>
  </si>
  <si>
    <t>VI.2.3. Subsídio aos Fundos Constitucionais</t>
  </si>
  <si>
    <t>VI.2.5. Fundos FDA/FDNE</t>
  </si>
  <si>
    <t>VI.2.6. FSB</t>
  </si>
  <si>
    <t xml:space="preserve">VI.2.4. Impacto Primário do FIES </t>
  </si>
  <si>
    <t>VI.2.5. Abatimento de dívida - compensação redução arrecadação ICMS (LC 194/22)</t>
  </si>
  <si>
    <t>VII. PRIMÁRIO OFS CAIXA - APURAÇÃO STN (V - VI)</t>
  </si>
  <si>
    <t>VIII. DISCREPÂNCIA ESTATÍSTICA</t>
  </si>
  <si>
    <t>IX. PRIMÁRIO OFS ABAIXO DA LINHA  - APURAÇÃO BACEN (VII+VIII)</t>
  </si>
  <si>
    <t>*Equivale ao Quadro 10A da LOA, sob a ótica orçamentária.</t>
  </si>
  <si>
    <t>I. TOTAL DE DESPESAS PRIMÁRIAS (inclusive Transf. Por Repartição de Receita)</t>
  </si>
  <si>
    <t xml:space="preserve">II. DESPESAS PRIMÁRIAS NÃO SUJEITAS A LIMITES </t>
  </si>
  <si>
    <t>Transf. Por Repartição de Receita</t>
  </si>
  <si>
    <t>FCDF</t>
  </si>
  <si>
    <t>Pleitos Eleitorais</t>
  </si>
  <si>
    <t>Complementação ao FUNDEB</t>
  </si>
  <si>
    <t>Aumento de Capital em Estatais e Ressarc. Leilão Petróleo</t>
  </si>
  <si>
    <t>Créditos Extraordinários, inclui Subsídios, ANEEL, Auxílio a Estados e Municípios e Pessoal abertos por MPVs</t>
  </si>
  <si>
    <t>Realização Concursos MPU ( Acórdãos TCU nºs 1.618 e 1.870/2018-Plenário)</t>
  </si>
  <si>
    <t>Sentenças Judiciais referentes a §20, art. 100, da CF; acordos do § 3º, art. 107-A, do ADCT; Fundef do art. 4º da EC 114; e §11 do art. 100 da CF</t>
  </si>
  <si>
    <t>Discricionárias referentes a encargos decorrentes do §§ 21 do art. 100 da CF  e dos §§ 6º A e 6º B do art. 107 do ADCT</t>
  </si>
  <si>
    <t>Ampliação das dotações orçamentárias de ações e de serviços públicos de saúde (art. 15 e art. 17 da LC nº 201/2023)</t>
  </si>
  <si>
    <t>Transferências temporárias aos Estados/DF e Municípios na forma de repasses ao FPE/ FPM (art. 13, 14 e 17 da LC nº 201/2023)</t>
  </si>
  <si>
    <t>Compensação em função da redução da arrecadação do ICMS - Transferência direta (LC nº 201/23 § 2º do art. 2º, art. 3º e  art. 17)</t>
  </si>
  <si>
    <t>Compensação em função da redução da arrecadação do ICMS - Abatimento de dívida (LC  nº 201/23 § 1º do art. 2º e art. 17)</t>
  </si>
  <si>
    <t>III. DESPESAS PRIMÁRIAS SUJEITAS A LIMITES [ I - II ]</t>
  </si>
  <si>
    <t>Despesas Primárias</t>
  </si>
  <si>
    <t>Orçamentário</t>
  </si>
  <si>
    <t>(-) Float</t>
  </si>
  <si>
    <t>Pessoal</t>
  </si>
  <si>
    <t>Demais Operações que afetam o resultado primário</t>
  </si>
  <si>
    <t>Fabricação de cédulas e moedas</t>
  </si>
  <si>
    <t>Subsídios aos fundos constitucionais</t>
  </si>
  <si>
    <t>Operações Net Lending</t>
  </si>
  <si>
    <t>Fundos FDA/FDNE</t>
  </si>
  <si>
    <t>Impacto primário das operações do FIES</t>
  </si>
  <si>
    <t>IV. LIMITE DE DESPESAS PRIMÁRIAS</t>
  </si>
  <si>
    <t>V. LIMITE DESTINADO A DESPESAS DE VACINAÇÃO CONTRA A COVID-19 OU A AÇÕES EMERGENCIAIS E TEMPORÁRIAS DE CARÁTER SOCIOECONÔMICO CONFORME ART. 4º DA EC 113</t>
  </si>
  <si>
    <t>V. ESTIMATIVA ANUAL DE EXCESSO ( + ) / NECESSIDADE DE AJUSTE ( - ) CONFORME AVALIAÇÃO BIMESTRAL DE QUE TRATA ART. 9º DA LRF [ IV - III - V]</t>
  </si>
  <si>
    <t>VI.ESPAÇO LIMITE LEGISLATIVO/JUDICIÁRIO/MPU/DPU</t>
  </si>
  <si>
    <t>ECONOMIA DE RECURSOS BOLSA FAMÍLIA CFME ACÓRDÃOS nºs 1532 E 1931/2021–TCU–PLENÁRIO</t>
  </si>
  <si>
    <t>VII. ESTIMATIVA ANUAL DE EXCESSO ( + ) / NECESSIDADE DE AJUSTE ( - ) CONFORME AVALIAÇÃO BIMESTRAL DE QUE TRATA ART. 9º DA LRF [ V - VI ] - PODER EXECUTIVO</t>
  </si>
  <si>
    <r>
      <t xml:space="preserve">Obs.: nas linhas de </t>
    </r>
    <r>
      <rPr>
        <i/>
        <sz val="9"/>
        <rFont val="Calibri"/>
        <family val="2"/>
      </rPr>
      <t>float</t>
    </r>
    <r>
      <rPr>
        <sz val="9"/>
        <rFont val="Calibri"/>
        <family val="2"/>
      </rPr>
      <t xml:space="preserve"> também incluem-se os restos a pagar de créditos extraordinários.</t>
    </r>
  </si>
  <si>
    <t>CHECK  = (Linha 17 -Linha 18 -Linha 29)</t>
  </si>
  <si>
    <t>Órgão</t>
  </si>
  <si>
    <t>OCC</t>
  </si>
  <si>
    <t>Solicitação</t>
  </si>
  <si>
    <t>Data</t>
  </si>
  <si>
    <t>10_STF</t>
  </si>
  <si>
    <t>Ofício 2356678/GDG</t>
  </si>
  <si>
    <t>Ofício 2369421/GDG</t>
  </si>
  <si>
    <t>14_JE</t>
  </si>
  <si>
    <t>Ofício GAB-DG nº 4570/2023</t>
  </si>
  <si>
    <t>15_JT</t>
  </si>
  <si>
    <t>Ofício CSJT.GP.SGPSEOFI Nº 278/2023</t>
  </si>
  <si>
    <t>29_DPU</t>
  </si>
  <si>
    <t>Ofício Nº 465/2023 - DPU/GABDPGF DPGU</t>
  </si>
  <si>
    <t>Tipo</t>
  </si>
  <si>
    <t>Ato</t>
  </si>
  <si>
    <t>nº</t>
  </si>
  <si>
    <t>Sujeitos aos Limites</t>
  </si>
  <si>
    <t>Não-Sujeitos aos Limites</t>
  </si>
  <si>
    <t>Suplementação</t>
  </si>
  <si>
    <t>Cancelamento</t>
  </si>
  <si>
    <t>Crédito Suplementar</t>
  </si>
  <si>
    <t>Portaria/Ato/Resolução</t>
  </si>
  <si>
    <t>259</t>
  </si>
  <si>
    <t>22-09-2023</t>
  </si>
  <si>
    <t>263</t>
  </si>
  <si>
    <t>Crédito Extraordinário</t>
  </si>
  <si>
    <t>Medida Provisória</t>
  </si>
  <si>
    <t>1190</t>
  </si>
  <si>
    <t>27-09-2023</t>
  </si>
  <si>
    <t>267</t>
  </si>
  <si>
    <t>28-09-2023</t>
  </si>
  <si>
    <t>274</t>
  </si>
  <si>
    <t>05-10-2023</t>
  </si>
  <si>
    <t>272</t>
  </si>
  <si>
    <t>282</t>
  </si>
  <si>
    <t>09-10-2023</t>
  </si>
  <si>
    <t>289</t>
  </si>
  <si>
    <t>11-10-2023</t>
  </si>
  <si>
    <t>294</t>
  </si>
  <si>
    <t>13-10-2023</t>
  </si>
  <si>
    <t>290</t>
  </si>
  <si>
    <t>16-10-2023</t>
  </si>
  <si>
    <t>292</t>
  </si>
  <si>
    <t>Crédito Especial</t>
  </si>
  <si>
    <t>Lei</t>
  </si>
  <si>
    <t>14700</t>
  </si>
  <si>
    <t>20-10-2023</t>
  </si>
  <si>
    <t>14702</t>
  </si>
  <si>
    <t>23-10-2023</t>
  </si>
  <si>
    <t>14703</t>
  </si>
  <si>
    <t>1191</t>
  </si>
  <si>
    <t>26-10-2023</t>
  </si>
  <si>
    <t>14709</t>
  </si>
  <si>
    <t>14710</t>
  </si>
  <si>
    <t>14706</t>
  </si>
  <si>
    <t>14707</t>
  </si>
  <si>
    <t>310</t>
  </si>
  <si>
    <t>01-11-2023</t>
  </si>
  <si>
    <t>316</t>
  </si>
  <si>
    <t>03-11-2023</t>
  </si>
  <si>
    <t>319</t>
  </si>
  <si>
    <t>07-11-2023</t>
  </si>
  <si>
    <t>1193</t>
  </si>
  <si>
    <t>10-11-2023</t>
  </si>
  <si>
    <t>290ret</t>
  </si>
  <si>
    <t>324</t>
  </si>
  <si>
    <t>13-11-2023</t>
  </si>
  <si>
    <t>1194</t>
  </si>
  <si>
    <t>14-11-2023</t>
  </si>
  <si>
    <t>1195</t>
  </si>
  <si>
    <t>Nota: Créditos publicados entre 21/09/2023 e 16/11/2023.</t>
  </si>
  <si>
    <t>Cenários para a Regra de Ouro em 2023 - R$ bilhões</t>
  </si>
  <si>
    <t>R$ Bilhões</t>
  </si>
  <si>
    <t>Cenário 2023</t>
  </si>
  <si>
    <t>Anterior</t>
  </si>
  <si>
    <t>Atual</t>
  </si>
  <si>
    <t xml:space="preserve">Receitas de Operações de Crédito Consideradas (I = a - b - c) </t>
  </si>
  <si>
    <t>Receitas de Operações de Crédito do Exercício (a)</t>
  </si>
  <si>
    <t>(-) Variação da Sub-conta da Dívida  (b)</t>
  </si>
  <si>
    <r>
      <t>(-) Ressalva EC 126 (c)</t>
    </r>
    <r>
      <rPr>
        <sz val="13"/>
        <color theme="1"/>
        <rFont val="Calibri"/>
        <family val="2"/>
      </rPr>
      <t>ǂ</t>
    </r>
  </si>
  <si>
    <t>Despesas de Capital (II)‡</t>
  </si>
  <si>
    <t>Investimentos†</t>
  </si>
  <si>
    <t>Inversões Financeiras†</t>
  </si>
  <si>
    <t>Amortizações</t>
  </si>
  <si>
    <t>Margem da Regra de Ouro (III = II - I)</t>
  </si>
  <si>
    <t>ǂ Parágrafo Único, Art. 3º, Emenda Constitucional nº 126, de 22/12/2022</t>
  </si>
  <si>
    <t>‡ As Despesas de Capital são consideradas pela sua execução orçamentária, que corresponde às despesas liquidadas no exercício ou inscritas em restos a pagar não processados. Esses valores podem diferir de outras estatísticas fiscais onde, por exemplo, as despesas podem ser apresentadas por seus valores pagos.</t>
  </si>
  <si>
    <t>† A linha Investimentos corresponde à classificação orçamentária do Grupo Natureza de Despesa (GND) = 4, e a de Inversões Financeiras corresponde ao GND = 5. Esses valores podem diferir de outras estatísticas fiscais, onde parte das Inversões Financeiras, particularmente aquelas que afetam o resultado primário, são classificadas como Investimentos.</t>
  </si>
  <si>
    <t>PREVISÃO DE ARRECADAÇÃO DAS RECEITAS ADMINISTRADAS PELA RFB (EXCETO CPSSS)</t>
  </si>
  <si>
    <t>Parâmetros SPE - Versão: 10 de novembro de 2023</t>
  </si>
  <si>
    <r>
      <t xml:space="preserve">CONSOLIDAÇÃO DAS PLANILHAS MENSAIS - </t>
    </r>
    <r>
      <rPr>
        <b/>
        <sz val="10"/>
        <color rgb="FFFF0000"/>
        <rFont val="Calibri"/>
        <family val="2"/>
        <scheme val="minor"/>
      </rPr>
      <t>NOVEMBRO A DEZEMBRO</t>
    </r>
  </si>
  <si>
    <t>(A PREÇOS CORRENTES)</t>
  </si>
  <si>
    <t>UNIDADE: R$ MILHÕES</t>
  </si>
  <si>
    <t>RECEITAS</t>
  </si>
  <si>
    <t>ARRECADAÇÃO
BASE - 2022</t>
  </si>
  <si>
    <t>ARRECADAÇÃO
 ATÍPICA</t>
  </si>
  <si>
    <t>BASE
AJUSTADA</t>
  </si>
  <si>
    <t>EFEITOS BÁSICOS (Média)</t>
  </si>
  <si>
    <t>PREVISÃO
2023</t>
  </si>
  <si>
    <t>RECEITAS EXTRAORDINÁRIAS</t>
  </si>
  <si>
    <t>TRANSAÇÕES TRIBUTÁRIAS
(PGFN)</t>
  </si>
  <si>
    <t>RECEITAS
CONDICIONADAS</t>
  </si>
  <si>
    <t>PREÇO</t>
  </si>
  <si>
    <t>QUANT.</t>
  </si>
  <si>
    <t>LEGISL.</t>
  </si>
  <si>
    <t>IMPOSTO SOBRE A IMPORTAÇÃO</t>
  </si>
  <si>
    <t>IMPOSTO SOBRE A EXPORTAÇÃO</t>
  </si>
  <si>
    <t>IMPOSTO SOBRE PRODUTOS INDUSTRIALIZADOS</t>
  </si>
  <si>
    <t>-</t>
  </si>
  <si>
    <t xml:space="preserve">  I.P.I. - FUMO</t>
  </si>
  <si>
    <t xml:space="preserve">  I.P.I. - BEBIDAS</t>
  </si>
  <si>
    <t xml:space="preserve">  I.P.I. - AUTOMÓVEIS</t>
  </si>
  <si>
    <t xml:space="preserve">  I.P.I. - VINCULADO À IMPORTAÇÃO</t>
  </si>
  <si>
    <t xml:space="preserve">  I.P.I. - OUTROS</t>
  </si>
  <si>
    <t>IMPOSTO SOBRE A RENDA</t>
  </si>
  <si>
    <t xml:space="preserve">  I.R. - PESSOA FÍSICA</t>
  </si>
  <si>
    <t xml:space="preserve">  I.R. - PESSOA JURÍDICA</t>
  </si>
  <si>
    <t xml:space="preserve">  I.R. - RETIDO NA FONTE</t>
  </si>
  <si>
    <t xml:space="preserve">    I.R.R.F. - RENDIMENTOS DO TRABALHO</t>
  </si>
  <si>
    <t xml:space="preserve">    I.R.R.F. - RENDIMENTOS DO CAPITAL</t>
  </si>
  <si>
    <t xml:space="preserve">    I.R.R.F. - RENDIMENTOS DE RESIDENTES NO EXTERIOR</t>
  </si>
  <si>
    <t xml:space="preserve">    I.R.R.F. - OUTROS RENDIMENTOS</t>
  </si>
  <si>
    <t>I.O.F. - IMPOSTO S/ OPERAÇÕES FINANCEIRAS</t>
  </si>
  <si>
    <t>I.T.R. - IMPOSTO TERRITORIAL RURAL</t>
  </si>
  <si>
    <t xml:space="preserve">  CONVENIADO</t>
  </si>
  <si>
    <t xml:space="preserve">  NÃO CONVENIADO</t>
  </si>
  <si>
    <t>CPMF - CONTRIBUIÇÃO PROVISÓRIA S/ MOVIMENTAÇÃO FINANCEIRA</t>
  </si>
  <si>
    <t>COFINS - CONTRIBUIÇÃO SEGURIDADE SOCIAL</t>
  </si>
  <si>
    <t>CONTRIBUIÇÃO PARA O PIS/PASEP</t>
  </si>
  <si>
    <t>CSLL - CONTRIBUIÇÃO SOCIAL S/ LUCRO LÍQUIDO</t>
  </si>
  <si>
    <t>CIDE - COMBUSTÍVEIS</t>
  </si>
  <si>
    <t>CONTRIBUIÇÃO PARA O FUNDAF</t>
  </si>
  <si>
    <t>OUTRAS RECEITAS ADMINISTRADAS</t>
  </si>
  <si>
    <t xml:space="preserve">  RECEITAS DE LOTERIAS</t>
  </si>
  <si>
    <t xml:space="preserve">  CIDE-REMESSAS AO EXTERIOR</t>
  </si>
  <si>
    <t xml:space="preserve">  DEMAIS</t>
  </si>
  <si>
    <t>SUBTOTAL [A]</t>
  </si>
  <si>
    <t>RECEITA PREVIDENCIÁRIA [B]</t>
  </si>
  <si>
    <t>AFRMM [C]</t>
  </si>
  <si>
    <t>RECEITA ADMINISTRADA PELA RFB [D]=[A]+[B]+[C]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</si>
</sst>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00000"/>
    <numFmt numFmtId="169" formatCode="#.##000"/>
    <numFmt numFmtId="170" formatCode="%#,#00"/>
    <numFmt numFmtId="171" formatCode="#,#00"/>
    <numFmt numFmtId="172" formatCode="#.##0,"/>
    <numFmt numFmtId="173" formatCode="\$#,"/>
    <numFmt numFmtId="174" formatCode="General_)"/>
    <numFmt numFmtId="175" formatCode="_(* #,##0.0_);_(* \(#,##0.0\);_(* &quot;-&quot;??_);_(@_)"/>
    <numFmt numFmtId="176" formatCode="#,##0.0_);\(#,##0.0\)"/>
    <numFmt numFmtId="177" formatCode="0.0"/>
    <numFmt numFmtId="178" formatCode="_([$€-2]* #,##0.00_);_([$€-2]* \(#,##0.00\);_([$€-2]* &quot;-&quot;??_)"/>
    <numFmt numFmtId="179" formatCode="_(* #,##0_);_(* \(#,##0\);_(* &quot;-&quot;??_);_(@_)"/>
    <numFmt numFmtId="180" formatCode="#,##0\ &quot;Esc.&quot;;\-#,##0\ &quot;Esc.&quot;"/>
    <numFmt numFmtId="181" formatCode="#,##0.00\ &quot;Esc.&quot;;\-#,##0.00\ &quot;Esc.&quot;"/>
    <numFmt numFmtId="182" formatCode="#,##0.00\ &quot;Esc.&quot;;[Red]\-#,##0.00\ &quot;Esc.&quot;"/>
    <numFmt numFmtId="183" formatCode="#,##0\ \ "/>
    <numFmt numFmtId="184" formatCode="#,##0.#"/>
    <numFmt numFmtId="185" formatCode="_(&quot;R$ &quot;* #,##0.00_);_(&quot;R$ &quot;* \(#,##0.00\);_(&quot;R$ &quot;* &quot;-&quot;??_);_(@_)"/>
    <numFmt numFmtId="186" formatCode="#\ ###\ ##0.00_)"/>
    <numFmt numFmtId="187" formatCode="#,##0.000000000"/>
    <numFmt numFmtId="188" formatCode="_-* #,##0.00000000000_-;\-* #,##0.00000000000_-;_-* &quot;-&quot;??_-;_-@_-"/>
    <numFmt numFmtId="189" formatCode="#,##0.000"/>
    <numFmt numFmtId="190" formatCode="#,##0.00000000000000000000"/>
    <numFmt numFmtId="191" formatCode="_-* #,##0_-;\-* #,##0_-;_-* &quot;-&quot;??_-;_-@_-"/>
    <numFmt numFmtId="192" formatCode="_(* #,##0_);[Red]_(* \(#,##0\);_(* &quot;-&quot;??_);_(@_)"/>
    <numFmt numFmtId="193" formatCode="_(* #,##0.0000_);[Red]_(* \(#,##0.0000\);_(* &quot;-&quot;??_);_(@_)"/>
    <numFmt numFmtId="194" formatCode="_(* #,##0.0000_);_(* \(#,##0.0000\);_(* &quot;-&quot;??_);_(@_)"/>
    <numFmt numFmtId="198" formatCode="_-&quot;R$&quot;\ * #,##0.00_-;\-&quot;R$&quot;\ * #,##0.00_-;_-&quot;R$&quot;\ * &quot;-&quot;??_-;_-@_-"/>
    <numFmt numFmtId="199" formatCode="_-* #,##0.00_-;\-* #,##0.00_-;_-* &quot;-&quot;??_-;_-@_-"/>
  </numFmts>
  <fonts count="1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  <family val="2"/>
    </font>
    <font>
      <b/>
      <sz val="1"/>
      <color indexed="8"/>
      <name val="Courier"/>
      <family val="3"/>
    </font>
    <font>
      <sz val="8"/>
      <name val="SwitzerlandLight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MS Sans Serif"/>
      <family val="2"/>
    </font>
    <font>
      <sz val="10"/>
      <name val="Courier"/>
      <family val="3"/>
    </font>
    <font>
      <b/>
      <sz val="1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b/>
      <u/>
      <sz val="12"/>
      <color indexed="8"/>
      <name val="Calibri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b/>
      <i/>
      <u/>
      <sz val="1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</font>
    <font>
      <b/>
      <u/>
      <sz val="16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14"/>
      <name val="Calibri"/>
      <family val="2"/>
      <scheme val="minor"/>
    </font>
    <font>
      <sz val="12"/>
      <color rgb="FF000000"/>
      <name val="Calibri"/>
      <family val="2"/>
    </font>
    <font>
      <b/>
      <vertAlign val="superscript"/>
      <sz val="15"/>
      <name val="Calibri"/>
      <family val="2"/>
      <scheme val="minor"/>
    </font>
    <font>
      <vertAlign val="superscript"/>
      <sz val="15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6"/>
      <name val="Calibri"/>
      <family val="2"/>
    </font>
    <font>
      <b/>
      <sz val="11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i/>
      <sz val="9"/>
      <name val="Calibri"/>
      <family val="2"/>
    </font>
    <font>
      <vertAlign val="superscript"/>
      <sz val="14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3"/>
      <color indexed="9"/>
      <name val="Calibri"/>
      <family val="2"/>
      <scheme val="minor"/>
    </font>
    <font>
      <b/>
      <sz val="13"/>
      <color indexed="9"/>
      <name val="Calibri"/>
      <family val="2"/>
    </font>
    <font>
      <b/>
      <sz val="13"/>
      <color theme="0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8F8F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 style="double">
        <color indexed="9"/>
      </top>
      <bottom style="double">
        <color indexed="9"/>
      </bottom>
      <diagonal/>
    </border>
    <border>
      <left style="medium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medium">
        <color indexed="9"/>
      </left>
      <right/>
      <top style="double">
        <color indexed="9"/>
      </top>
      <bottom style="double">
        <color theme="0"/>
      </bottom>
      <diagonal/>
    </border>
    <border>
      <left/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/>
      <top style="double">
        <color theme="0"/>
      </top>
      <bottom style="double">
        <color theme="0"/>
      </bottom>
      <diagonal/>
    </border>
    <border>
      <left style="medium">
        <color indexed="9"/>
      </left>
      <right style="medium">
        <color indexed="9"/>
      </right>
      <top style="double">
        <color indexed="9"/>
      </top>
      <bottom style="double">
        <color theme="0"/>
      </bottom>
      <diagonal/>
    </border>
    <border>
      <left style="thin">
        <color indexed="9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indexed="9"/>
      </left>
      <right style="thin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FFFF"/>
      </right>
      <top style="double">
        <color rgb="FFFFFFFF"/>
      </top>
      <bottom style="double">
        <color rgb="FFFFFFFF"/>
      </bottom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double">
        <color theme="0"/>
      </bottom>
      <diagonal/>
    </border>
    <border>
      <left style="thin">
        <color theme="1" tint="4.9989318521683403E-2"/>
      </left>
      <right/>
      <top style="thin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indexed="64"/>
      </left>
      <right/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4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174" fontId="61" fillId="0" borderId="1"/>
    <xf numFmtId="174" fontId="40" fillId="0" borderId="1"/>
    <xf numFmtId="174" fontId="26" fillId="0" borderId="0">
      <alignment vertical="top"/>
    </xf>
    <xf numFmtId="174" fontId="27" fillId="0" borderId="0">
      <alignment horizontal="right"/>
    </xf>
    <xf numFmtId="174" fontId="59" fillId="0" borderId="0">
      <alignment horizontal="left"/>
    </xf>
    <xf numFmtId="174" fontId="27" fillId="0" borderId="0">
      <alignment horizontal="left"/>
    </xf>
    <xf numFmtId="0" fontId="34" fillId="4" borderId="0" applyNumberFormat="0" applyBorder="0" applyAlignment="0" applyProtection="0"/>
    <xf numFmtId="2" fontId="21" fillId="0" borderId="0">
      <protection locked="0"/>
    </xf>
    <xf numFmtId="3" fontId="21" fillId="0" borderId="0">
      <protection locked="0"/>
    </xf>
    <xf numFmtId="2" fontId="22" fillId="0" borderId="0">
      <protection locked="0"/>
    </xf>
    <xf numFmtId="3" fontId="21" fillId="0" borderId="0">
      <protection locked="0"/>
    </xf>
    <xf numFmtId="0" fontId="62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35" fillId="16" borderId="2" applyNumberFormat="0" applyAlignment="0" applyProtection="0"/>
    <xf numFmtId="0" fontId="48" fillId="0" borderId="0">
      <alignment vertical="center"/>
    </xf>
    <xf numFmtId="0" fontId="36" fillId="17" borderId="3" applyNumberFormat="0" applyAlignment="0" applyProtection="0"/>
    <xf numFmtId="0" fontId="37" fillId="0" borderId="4" applyNumberFormat="0" applyFill="0" applyAlignment="0" applyProtection="0"/>
    <xf numFmtId="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1" fillId="0" borderId="0">
      <protection locked="0"/>
    </xf>
    <xf numFmtId="3" fontId="21" fillId="0" borderId="0">
      <protection locked="0"/>
    </xf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8" fillId="7" borderId="2" applyNumberFormat="0" applyAlignment="0" applyProtection="0"/>
    <xf numFmtId="178" fontId="20" fillId="0" borderId="0" applyFont="0" applyFill="0" applyBorder="0" applyAlignment="0" applyProtection="0"/>
    <xf numFmtId="0" fontId="63" fillId="0" borderId="5">
      <alignment horizontal="center"/>
    </xf>
    <xf numFmtId="171" fontId="21" fillId="0" borderId="0">
      <protection locked="0"/>
    </xf>
    <xf numFmtId="0" fontId="58" fillId="0" borderId="0" applyNumberFormat="0">
      <alignment horizontal="left"/>
    </xf>
    <xf numFmtId="0" fontId="72" fillId="0" borderId="0" applyNumberFormat="0" applyFill="0" applyBorder="0" applyAlignment="0" applyProtection="0">
      <alignment vertical="top"/>
      <protection locked="0"/>
    </xf>
    <xf numFmtId="0" fontId="39" fillId="3" borderId="0" applyNumberFormat="0" applyBorder="0" applyAlignment="0" applyProtection="0"/>
    <xf numFmtId="0" fontId="40" fillId="0" borderId="0"/>
    <xf numFmtId="0" fontId="63" fillId="0" borderId="6">
      <alignment horizontal="center"/>
    </xf>
    <xf numFmtId="0" fontId="64" fillId="0" borderId="7">
      <alignment horizontal="center"/>
    </xf>
    <xf numFmtId="173" fontId="21" fillId="0" borderId="0">
      <protection locked="0"/>
    </xf>
    <xf numFmtId="0" fontId="41" fillId="22" borderId="0" applyNumberFormat="0" applyBorder="0" applyAlignment="0" applyProtection="0"/>
    <xf numFmtId="0" fontId="29" fillId="0" borderId="0"/>
    <xf numFmtId="0" fontId="32" fillId="0" borderId="0"/>
    <xf numFmtId="0" fontId="77" fillId="0" borderId="0"/>
    <xf numFmtId="0" fontId="29" fillId="0" borderId="0"/>
    <xf numFmtId="0" fontId="77" fillId="0" borderId="0"/>
    <xf numFmtId="0" fontId="68" fillId="0" borderId="0"/>
    <xf numFmtId="0" fontId="65" fillId="0" borderId="0"/>
    <xf numFmtId="0" fontId="20" fillId="23" borderId="8" applyNumberFormat="0" applyFont="0" applyAlignment="0" applyProtection="0"/>
    <xf numFmtId="0" fontId="73" fillId="23" borderId="8" applyNumberFormat="0" applyFont="0" applyAlignment="0" applyProtection="0"/>
    <xf numFmtId="10" fontId="23" fillId="0" borderId="0" applyFont="0" applyFill="0" applyBorder="0" applyAlignment="0" applyProtection="0"/>
    <xf numFmtId="170" fontId="21" fillId="0" borderId="0">
      <protection locked="0"/>
    </xf>
    <xf numFmtId="181" fontId="73" fillId="0" borderId="0">
      <protection locked="0"/>
    </xf>
    <xf numFmtId="169" fontId="21" fillId="0" borderId="0">
      <protection locked="0"/>
    </xf>
    <xf numFmtId="180" fontId="73" fillId="0" borderId="0">
      <protection locked="0"/>
    </xf>
    <xf numFmtId="9" fontId="2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42" fillId="16" borderId="9" applyNumberFormat="0" applyAlignment="0" applyProtection="0"/>
    <xf numFmtId="38" fontId="6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4" fillId="0" borderId="10"/>
    <xf numFmtId="168" fontId="20" fillId="0" borderId="0">
      <protection locked="0"/>
    </xf>
    <xf numFmtId="183" fontId="74" fillId="0" borderId="0">
      <protection locked="0"/>
    </xf>
    <xf numFmtId="166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0">
      <alignment vertical="center"/>
    </xf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" fontId="25" fillId="0" borderId="0">
      <protection locked="0"/>
    </xf>
    <xf numFmtId="182" fontId="73" fillId="0" borderId="0">
      <protection locked="0"/>
    </xf>
    <xf numFmtId="2" fontId="25" fillId="0" borderId="0">
      <protection locked="0"/>
    </xf>
    <xf numFmtId="182" fontId="73" fillId="0" borderId="0">
      <protection locked="0"/>
    </xf>
    <xf numFmtId="2" fontId="21" fillId="0" borderId="14">
      <protection locked="0"/>
    </xf>
    <xf numFmtId="3" fontId="21" fillId="0" borderId="14">
      <protection locked="0"/>
    </xf>
    <xf numFmtId="169" fontId="21" fillId="0" borderId="0">
      <protection locked="0"/>
    </xf>
    <xf numFmtId="172" fontId="21" fillId="0" borderId="0">
      <protection locked="0"/>
    </xf>
    <xf numFmtId="4" fontId="20" fillId="0" borderId="0" applyFont="0" applyFill="0" applyBorder="0" applyAlignment="0" applyProtection="0"/>
    <xf numFmtId="166" fontId="68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29" fillId="0" borderId="0" applyFont="0" applyFill="0" applyBorder="0" applyAlignment="0" applyProtection="0"/>
    <xf numFmtId="43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" fontId="76" fillId="0" borderId="0" applyFont="0" applyFill="0" applyBorder="0" applyAlignment="0" applyProtection="0"/>
    <xf numFmtId="43" fontId="29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93" fillId="0" borderId="0"/>
    <xf numFmtId="0" fontId="19" fillId="0" borderId="0"/>
    <xf numFmtId="43" fontId="19" fillId="0" borderId="0" applyFont="0" applyFill="0" applyBorder="0" applyAlignment="0" applyProtection="0"/>
    <xf numFmtId="0" fontId="93" fillId="0" borderId="0"/>
    <xf numFmtId="43" fontId="9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166" fontId="100" fillId="0" borderId="0" applyFont="0" applyFill="0" applyBorder="0" applyAlignment="0" applyProtection="0"/>
    <xf numFmtId="9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/>
    <xf numFmtId="0" fontId="58" fillId="0" borderId="0"/>
    <xf numFmtId="0" fontId="20" fillId="0" borderId="0"/>
    <xf numFmtId="0" fontId="13" fillId="0" borderId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181" fontId="20" fillId="0" borderId="0">
      <protection locked="0"/>
    </xf>
    <xf numFmtId="181" fontId="20" fillId="0" borderId="0">
      <protection locked="0"/>
    </xf>
    <xf numFmtId="181" fontId="20" fillId="0" borderId="0">
      <protection locked="0"/>
    </xf>
    <xf numFmtId="180" fontId="20" fillId="0" borderId="0">
      <protection locked="0"/>
    </xf>
    <xf numFmtId="180" fontId="20" fillId="0" borderId="0">
      <protection locked="0"/>
    </xf>
    <xf numFmtId="180" fontId="20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38" fontId="101" fillId="0" borderId="0" applyFont="0" applyFill="0" applyBorder="0" applyAlignment="0" applyProtection="0"/>
    <xf numFmtId="38" fontId="101" fillId="0" borderId="10"/>
    <xf numFmtId="38" fontId="24" fillId="0" borderId="10"/>
    <xf numFmtId="186" fontId="24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0" borderId="0">
      <alignment vertical="center"/>
    </xf>
    <xf numFmtId="182" fontId="20" fillId="0" borderId="0">
      <protection locked="0"/>
    </xf>
    <xf numFmtId="182" fontId="20" fillId="0" borderId="0">
      <protection locked="0"/>
    </xf>
    <xf numFmtId="182" fontId="20" fillId="0" borderId="0">
      <protection locked="0"/>
    </xf>
    <xf numFmtId="182" fontId="20" fillId="0" borderId="0">
      <protection locked="0"/>
    </xf>
    <xf numFmtId="182" fontId="20" fillId="0" borderId="0">
      <protection locked="0"/>
    </xf>
    <xf numFmtId="182" fontId="20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" fontId="20" fillId="0" borderId="0" applyFont="0" applyFill="0" applyBorder="0" applyAlignment="0" applyProtection="0"/>
    <xf numFmtId="168" fontId="102" fillId="0" borderId="0">
      <protection locked="0"/>
    </xf>
    <xf numFmtId="43" fontId="102" fillId="0" borderId="0" applyFont="0" applyFill="0" applyBorder="0" applyAlignment="0" applyProtection="0"/>
    <xf numFmtId="0" fontId="12" fillId="0" borderId="0"/>
    <xf numFmtId="43" fontId="20" fillId="0" borderId="0"/>
    <xf numFmtId="178" fontId="110" fillId="0" borderId="0" applyFont="0" applyFill="0" applyBorder="0" applyAlignment="0" applyProtection="0"/>
    <xf numFmtId="185" fontId="110" fillId="0" borderId="0" applyFont="0" applyFill="0" applyBorder="0" applyAlignment="0" applyProtection="0"/>
    <xf numFmtId="0" fontId="11" fillId="0" borderId="0"/>
    <xf numFmtId="0" fontId="11" fillId="0" borderId="0"/>
    <xf numFmtId="0" fontId="110" fillId="23" borderId="8" applyNumberFormat="0" applyFont="0" applyAlignment="0" applyProtection="0"/>
    <xf numFmtId="9" fontId="110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0" fillId="0" borderId="0">
      <protection locked="0"/>
    </xf>
    <xf numFmtId="43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1" fillId="0" borderId="0"/>
    <xf numFmtId="166" fontId="2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0" fillId="0" borderId="0"/>
    <xf numFmtId="0" fontId="117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117" fillId="0" borderId="0"/>
    <xf numFmtId="0" fontId="20" fillId="0" borderId="0"/>
    <xf numFmtId="0" fontId="5" fillId="0" borderId="0"/>
    <xf numFmtId="43" fontId="5" fillId="0" borderId="0" applyFont="0" applyFill="0" applyBorder="0" applyAlignment="0" applyProtection="0"/>
    <xf numFmtId="43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/>
    <xf numFmtId="4" fontId="20" fillId="0" borderId="0" applyFont="0" applyFill="0" applyBorder="0" applyAlignment="0" applyProtection="0"/>
    <xf numFmtId="0" fontId="93" fillId="0" borderId="0"/>
    <xf numFmtId="0" fontId="4" fillId="0" borderId="0"/>
    <xf numFmtId="43" fontId="4" fillId="0" borderId="0" applyFont="0" applyFill="0" applyBorder="0" applyAlignment="0" applyProtection="0"/>
    <xf numFmtId="0" fontId="93" fillId="0" borderId="0"/>
    <xf numFmtId="0" fontId="2" fillId="0" borderId="0"/>
    <xf numFmtId="43" fontId="9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4" fontId="20" fillId="0" borderId="0" applyFont="0" applyFill="0" applyBorder="0" applyAlignment="0" applyProtection="0"/>
    <xf numFmtId="0" fontId="136" fillId="0" borderId="0"/>
    <xf numFmtId="0" fontId="57" fillId="0" borderId="5">
      <alignment horizontal="center"/>
    </xf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1" fillId="0" borderId="0"/>
    <xf numFmtId="199" fontId="1" fillId="0" borderId="0" applyFont="0" applyFill="0" applyBorder="0" applyAlignment="0" applyProtection="0"/>
    <xf numFmtId="199" fontId="93" fillId="0" borderId="0" applyFont="0" applyFill="0" applyBorder="0" applyAlignment="0" applyProtection="0"/>
    <xf numFmtId="199" fontId="1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1" fillId="0" borderId="0"/>
    <xf numFmtId="0" fontId="1" fillId="0" borderId="0"/>
    <xf numFmtId="199" fontId="1" fillId="0" borderId="0" applyFont="0" applyFill="0" applyBorder="0" applyAlignment="0" applyProtection="0"/>
    <xf numFmtId="0" fontId="1" fillId="0" borderId="0"/>
    <xf numFmtId="19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1" fillId="0" borderId="0" applyFont="0" applyFill="0" applyBorder="0" applyAlignment="0" applyProtection="0"/>
    <xf numFmtId="168" fontId="20" fillId="0" borderId="0">
      <protection locked="0"/>
    </xf>
    <xf numFmtId="199" fontId="20" fillId="0" borderId="0" applyFont="0" applyFill="0" applyBorder="0" applyAlignment="0" applyProtection="0"/>
    <xf numFmtId="0" fontId="1" fillId="0" borderId="0"/>
    <xf numFmtId="199" fontId="20" fillId="0" borderId="0"/>
    <xf numFmtId="178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1" fillId="0" borderId="0"/>
    <xf numFmtId="0" fontId="1" fillId="0" borderId="0"/>
    <xf numFmtId="0" fontId="20" fillId="23" borderId="8" applyNumberFormat="0" applyFont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0" fillId="0" borderId="0">
      <protection locked="0"/>
    </xf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" fillId="0" borderId="0" applyFont="0" applyFill="0" applyBorder="0" applyAlignment="0" applyProtection="0"/>
    <xf numFmtId="0" fontId="1" fillId="0" borderId="0"/>
    <xf numFmtId="199" fontId="1" fillId="0" borderId="0" applyFont="0" applyFill="0" applyBorder="0" applyAlignment="0" applyProtection="0"/>
    <xf numFmtId="199" fontId="20" fillId="0" borderId="0"/>
    <xf numFmtId="0" fontId="20" fillId="0" borderId="0" applyNumberFormat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/>
    <xf numFmtId="0" fontId="1" fillId="0" borderId="0"/>
    <xf numFmtId="199" fontId="1" fillId="0" borderId="0" applyFont="0" applyFill="0" applyBorder="0" applyAlignment="0" applyProtection="0"/>
    <xf numFmtId="199" fontId="20" fillId="0" borderId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/>
    <xf numFmtId="0" fontId="1" fillId="0" borderId="0"/>
    <xf numFmtId="199" fontId="1" fillId="0" borderId="0" applyFont="0" applyFill="0" applyBorder="0" applyAlignment="0" applyProtection="0"/>
  </cellStyleXfs>
  <cellXfs count="472">
    <xf numFmtId="0" fontId="0" fillId="0" borderId="0" xfId="0"/>
    <xf numFmtId="0" fontId="49" fillId="0" borderId="0" xfId="0" applyFont="1" applyAlignment="1">
      <alignment vertical="center"/>
    </xf>
    <xf numFmtId="175" fontId="53" fillId="0" borderId="0" xfId="89" applyNumberFormat="1" applyFont="1" applyBorder="1" applyAlignment="1">
      <alignment vertical="center"/>
    </xf>
    <xf numFmtId="175" fontId="49" fillId="0" borderId="0" xfId="89" applyNumberFormat="1" applyFont="1" applyBorder="1" applyAlignment="1">
      <alignment vertical="center"/>
    </xf>
    <xf numFmtId="175" fontId="49" fillId="0" borderId="5" xfId="89" applyNumberFormat="1" applyFont="1" applyBorder="1" applyAlignment="1">
      <alignment vertical="center"/>
    </xf>
    <xf numFmtId="0" fontId="54" fillId="0" borderId="0" xfId="0" applyFont="1" applyAlignment="1">
      <alignment vertical="top" wrapText="1"/>
    </xf>
    <xf numFmtId="4" fontId="49" fillId="0" borderId="0" xfId="91" applyNumberFormat="1" applyFont="1" applyBorder="1" applyAlignment="1" applyProtection="1">
      <alignment horizontal="right"/>
      <protection locked="0"/>
    </xf>
    <xf numFmtId="0" fontId="49" fillId="0" borderId="0" xfId="0" applyFont="1" applyAlignment="1">
      <alignment horizontal="center" vertical="center"/>
    </xf>
    <xf numFmtId="176" fontId="53" fillId="0" borderId="0" xfId="91" applyNumberFormat="1" applyFont="1" applyFill="1" applyBorder="1" applyAlignment="1" applyProtection="1">
      <alignment horizontal="right"/>
      <protection locked="0"/>
    </xf>
    <xf numFmtId="167" fontId="51" fillId="0" borderId="5" xfId="91" applyNumberFormat="1" applyFont="1" applyBorder="1" applyAlignment="1" applyProtection="1">
      <alignment horizontal="centerContinuous"/>
      <protection locked="0"/>
    </xf>
    <xf numFmtId="167" fontId="49" fillId="0" borderId="5" xfId="91" applyNumberFormat="1" applyFont="1" applyBorder="1" applyAlignment="1" applyProtection="1">
      <alignment horizontal="right"/>
      <protection locked="0"/>
    </xf>
    <xf numFmtId="4" fontId="49" fillId="0" borderId="5" xfId="91" applyNumberFormat="1" applyFont="1" applyBorder="1" applyAlignment="1" applyProtection="1">
      <alignment horizontal="right"/>
      <protection locked="0"/>
    </xf>
    <xf numFmtId="0" fontId="49" fillId="0" borderId="0" xfId="0" applyFont="1"/>
    <xf numFmtId="167" fontId="49" fillId="0" borderId="0" xfId="91" applyNumberFormat="1" applyFont="1" applyProtection="1">
      <protection locked="0"/>
    </xf>
    <xf numFmtId="176" fontId="52" fillId="0" borderId="0" xfId="91" applyNumberFormat="1" applyFont="1" applyFill="1" applyBorder="1" applyAlignment="1" applyProtection="1">
      <alignment horizontal="right"/>
      <protection locked="0"/>
    </xf>
    <xf numFmtId="167" fontId="49" fillId="0" borderId="0" xfId="0" applyNumberFormat="1" applyFont="1"/>
    <xf numFmtId="167" fontId="52" fillId="0" borderId="0" xfId="91" applyNumberFormat="1" applyFont="1" applyFill="1" applyBorder="1" applyAlignment="1" applyProtection="1">
      <alignment horizontal="right"/>
      <protection locked="0"/>
    </xf>
    <xf numFmtId="167" fontId="53" fillId="0" borderId="0" xfId="91" applyNumberFormat="1" applyFont="1" applyBorder="1" applyAlignment="1" applyProtection="1">
      <alignment horizontal="left" indent="2"/>
      <protection locked="0"/>
    </xf>
    <xf numFmtId="167" fontId="53" fillId="0" borderId="0" xfId="91" applyNumberFormat="1" applyFont="1" applyFill="1" applyBorder="1" applyAlignment="1" applyProtection="1">
      <alignment horizontal="right"/>
      <protection locked="0"/>
    </xf>
    <xf numFmtId="4" fontId="53" fillId="0" borderId="0" xfId="91" applyNumberFormat="1" applyFont="1" applyFill="1" applyBorder="1" applyAlignment="1" applyProtection="1">
      <alignment horizontal="right"/>
      <protection locked="0"/>
    </xf>
    <xf numFmtId="167" fontId="53" fillId="0" borderId="0" xfId="91" applyNumberFormat="1" applyFont="1" applyFill="1" applyBorder="1" applyAlignment="1" applyProtection="1">
      <alignment horizontal="left" indent="2"/>
      <protection locked="0"/>
    </xf>
    <xf numFmtId="167" fontId="52" fillId="0" borderId="0" xfId="91" quotePrefix="1" applyNumberFormat="1" applyFont="1" applyBorder="1" applyAlignment="1" applyProtection="1">
      <alignment horizontal="left" indent="1"/>
      <protection locked="0"/>
    </xf>
    <xf numFmtId="167" fontId="53" fillId="0" borderId="0" xfId="91" applyNumberFormat="1" applyFont="1" applyFill="1" applyBorder="1" applyAlignment="1" applyProtection="1">
      <alignment horizontal="left"/>
      <protection locked="0"/>
    </xf>
    <xf numFmtId="4" fontId="53" fillId="0" borderId="0" xfId="91" applyNumberFormat="1" applyFont="1" applyFill="1" applyBorder="1" applyAlignment="1" applyProtection="1">
      <alignment horizontal="left"/>
      <protection locked="0"/>
    </xf>
    <xf numFmtId="176" fontId="53" fillId="0" borderId="0" xfId="91" applyNumberFormat="1" applyFont="1" applyFill="1" applyBorder="1" applyAlignment="1" applyProtection="1">
      <alignment horizontal="right"/>
    </xf>
    <xf numFmtId="167" fontId="49" fillId="0" borderId="0" xfId="0" applyNumberFormat="1" applyFont="1" applyProtection="1">
      <protection locked="0"/>
    </xf>
    <xf numFmtId="167" fontId="54" fillId="0" borderId="0" xfId="0" applyNumberFormat="1" applyFont="1" applyProtection="1">
      <protection locked="0"/>
    </xf>
    <xf numFmtId="0" fontId="49" fillId="0" borderId="5" xfId="0" applyFont="1" applyBorder="1"/>
    <xf numFmtId="167" fontId="49" fillId="0" borderId="5" xfId="0" applyNumberFormat="1" applyFont="1" applyBorder="1"/>
    <xf numFmtId="10" fontId="49" fillId="0" borderId="0" xfId="75" applyNumberFormat="1" applyFont="1"/>
    <xf numFmtId="0" fontId="0" fillId="0" borderId="5" xfId="0" applyBorder="1"/>
    <xf numFmtId="0" fontId="54" fillId="0" borderId="0" xfId="0" applyFont="1"/>
    <xf numFmtId="0" fontId="51" fillId="0" borderId="0" xfId="0" applyFont="1"/>
    <xf numFmtId="167" fontId="67" fillId="25" borderId="16" xfId="91" applyNumberFormat="1" applyFont="1" applyFill="1" applyBorder="1" applyAlignment="1" applyProtection="1">
      <alignment horizontal="center" vertical="center"/>
      <protection locked="0"/>
    </xf>
    <xf numFmtId="175" fontId="67" fillId="25" borderId="26" xfId="89" applyNumberFormat="1" applyFont="1" applyFill="1" applyBorder="1" applyAlignment="1">
      <alignment horizontal="center" vertical="center"/>
    </xf>
    <xf numFmtId="167" fontId="67" fillId="25" borderId="27" xfId="91" applyNumberFormat="1" applyFont="1" applyFill="1" applyBorder="1" applyAlignment="1" applyProtection="1">
      <alignment horizontal="center" vertical="center" wrapText="1"/>
      <protection locked="0"/>
    </xf>
    <xf numFmtId="167" fontId="51" fillId="0" borderId="0" xfId="91" applyNumberFormat="1" applyFont="1" applyBorder="1" applyAlignment="1" applyProtection="1">
      <alignment horizontal="centerContinuous"/>
      <protection locked="0"/>
    </xf>
    <xf numFmtId="167" fontId="49" fillId="0" borderId="0" xfId="91" applyNumberFormat="1" applyFont="1" applyBorder="1" applyAlignment="1" applyProtection="1">
      <alignment horizontal="right"/>
      <protection locked="0"/>
    </xf>
    <xf numFmtId="176" fontId="66" fillId="24" borderId="0" xfId="91" applyNumberFormat="1" applyFont="1" applyFill="1" applyBorder="1" applyAlignment="1" applyProtection="1">
      <alignment horizontal="right" vertical="center"/>
      <protection locked="0"/>
    </xf>
    <xf numFmtId="8" fontId="79" fillId="0" borderId="0" xfId="0" applyNumberFormat="1" applyFont="1"/>
    <xf numFmtId="0" fontId="50" fillId="0" borderId="0" xfId="0" applyFont="1" applyAlignment="1">
      <alignment horizontal="center" vertical="center"/>
    </xf>
    <xf numFmtId="0" fontId="68" fillId="0" borderId="0" xfId="66"/>
    <xf numFmtId="3" fontId="68" fillId="0" borderId="0" xfId="66" applyNumberFormat="1"/>
    <xf numFmtId="0" fontId="57" fillId="0" borderId="0" xfId="66" applyFont="1"/>
    <xf numFmtId="3" fontId="57" fillId="0" borderId="0" xfId="66" applyNumberFormat="1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68" fillId="0" borderId="0" xfId="66" applyAlignment="1">
      <alignment horizontal="center" vertical="center"/>
    </xf>
    <xf numFmtId="0" fontId="29" fillId="0" borderId="0" xfId="66" applyFont="1"/>
    <xf numFmtId="0" fontId="69" fillId="0" borderId="0" xfId="66" applyFont="1"/>
    <xf numFmtId="0" fontId="57" fillId="0" borderId="0" xfId="0" applyFont="1"/>
    <xf numFmtId="0" fontId="57" fillId="0" borderId="5" xfId="0" applyFont="1" applyBorder="1"/>
    <xf numFmtId="164" fontId="83" fillId="0" borderId="0" xfId="0" applyNumberFormat="1" applyFont="1" applyAlignment="1">
      <alignment horizontal="right"/>
    </xf>
    <xf numFmtId="0" fontId="83" fillId="0" borderId="0" xfId="0" applyFont="1"/>
    <xf numFmtId="0" fontId="85" fillId="0" borderId="0" xfId="67" applyFont="1" applyAlignment="1">
      <alignment horizontal="left"/>
    </xf>
    <xf numFmtId="0" fontId="79" fillId="0" borderId="0" xfId="66" applyFont="1" applyAlignment="1">
      <alignment vertical="top"/>
    </xf>
    <xf numFmtId="0" fontId="83" fillId="0" borderId="0" xfId="66" applyFont="1"/>
    <xf numFmtId="49" fontId="83" fillId="0" borderId="0" xfId="66" applyNumberFormat="1" applyFont="1" applyAlignment="1">
      <alignment horizontal="right"/>
    </xf>
    <xf numFmtId="0" fontId="84" fillId="0" borderId="0" xfId="66" applyFont="1"/>
    <xf numFmtId="166" fontId="84" fillId="0" borderId="0" xfId="112" applyFont="1"/>
    <xf numFmtId="176" fontId="53" fillId="29" borderId="0" xfId="91" applyNumberFormat="1" applyFont="1" applyFill="1" applyBorder="1" applyAlignment="1" applyProtection="1">
      <alignment horizontal="right"/>
      <protection locked="0"/>
    </xf>
    <xf numFmtId="167" fontId="51" fillId="0" borderId="5" xfId="92" applyNumberFormat="1" applyFont="1" applyBorder="1" applyAlignment="1" applyProtection="1">
      <alignment horizontal="centerContinuous"/>
      <protection locked="0"/>
    </xf>
    <xf numFmtId="167" fontId="49" fillId="0" borderId="5" xfId="92" applyNumberFormat="1" applyFont="1" applyBorder="1" applyAlignment="1" applyProtection="1">
      <alignment horizontal="right"/>
      <protection locked="0"/>
    </xf>
    <xf numFmtId="167" fontId="67" fillId="25" borderId="17" xfId="92" applyNumberFormat="1" applyFont="1" applyFill="1" applyBorder="1" applyAlignment="1" applyProtection="1">
      <alignment horizontal="center" vertical="center" wrapText="1"/>
      <protection locked="0"/>
    </xf>
    <xf numFmtId="167" fontId="53" fillId="0" borderId="0" xfId="92" applyNumberFormat="1" applyFont="1" applyBorder="1" applyAlignment="1" applyProtection="1">
      <alignment horizontal="left"/>
      <protection locked="0"/>
    </xf>
    <xf numFmtId="167" fontId="53" fillId="0" borderId="0" xfId="92" applyNumberFormat="1" applyFont="1" applyFill="1" applyBorder="1" applyAlignment="1" applyProtection="1">
      <alignment horizontal="right"/>
      <protection locked="0"/>
    </xf>
    <xf numFmtId="177" fontId="49" fillId="0" borderId="0" xfId="113" applyNumberFormat="1" applyFont="1" applyAlignment="1">
      <alignment horizontal="right"/>
    </xf>
    <xf numFmtId="4" fontId="53" fillId="0" borderId="0" xfId="92" applyNumberFormat="1" applyFont="1" applyFill="1" applyBorder="1" applyAlignment="1" applyProtection="1">
      <alignment horizontal="right"/>
      <protection locked="0"/>
    </xf>
    <xf numFmtId="43" fontId="49" fillId="0" borderId="0" xfId="113" applyNumberFormat="1" applyFont="1"/>
    <xf numFmtId="0" fontId="86" fillId="0" borderId="0" xfId="0" applyFont="1" applyAlignment="1">
      <alignment horizontal="right"/>
    </xf>
    <xf numFmtId="0" fontId="0" fillId="27" borderId="0" xfId="0" applyFill="1"/>
    <xf numFmtId="167" fontId="67" fillId="25" borderId="16" xfId="92" applyNumberFormat="1" applyFont="1" applyFill="1" applyBorder="1" applyAlignment="1" applyProtection="1">
      <alignment horizontal="center" vertical="center" wrapText="1"/>
      <protection locked="0"/>
    </xf>
    <xf numFmtId="2" fontId="81" fillId="0" borderId="0" xfId="113" applyNumberFormat="1" applyFont="1" applyFill="1" applyBorder="1" applyAlignment="1">
      <alignment horizontal="center" vertical="center" wrapText="1"/>
    </xf>
    <xf numFmtId="4" fontId="82" fillId="0" borderId="0" xfId="0" applyNumberFormat="1" applyFont="1"/>
    <xf numFmtId="0" fontId="82" fillId="28" borderId="7" xfId="0" applyFont="1" applyFill="1" applyBorder="1" applyAlignment="1">
      <alignment horizontal="center"/>
    </xf>
    <xf numFmtId="167" fontId="67" fillId="25" borderId="32" xfId="92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66" applyFont="1" applyAlignment="1">
      <alignment vertical="top"/>
    </xf>
    <xf numFmtId="3" fontId="82" fillId="28" borderId="7" xfId="0" applyNumberFormat="1" applyFont="1" applyFill="1" applyBorder="1"/>
    <xf numFmtId="4" fontId="49" fillId="0" borderId="0" xfId="111" applyFont="1"/>
    <xf numFmtId="3" fontId="82" fillId="0" borderId="0" xfId="0" applyNumberFormat="1" applyFont="1"/>
    <xf numFmtId="3" fontId="0" fillId="0" borderId="0" xfId="0" applyNumberFormat="1"/>
    <xf numFmtId="167" fontId="66" fillId="0" borderId="5" xfId="91" applyNumberFormat="1" applyFont="1" applyFill="1" applyBorder="1" applyAlignment="1" applyProtection="1">
      <alignment horizontal="left" vertical="center"/>
      <protection locked="0"/>
    </xf>
    <xf numFmtId="176" fontId="66" fillId="0" borderId="5" xfId="91" applyNumberFormat="1" applyFont="1" applyFill="1" applyBorder="1" applyAlignment="1" applyProtection="1">
      <alignment horizontal="right" vertical="center"/>
      <protection locked="0"/>
    </xf>
    <xf numFmtId="167" fontId="49" fillId="0" borderId="0" xfId="91" applyNumberFormat="1" applyFont="1" applyBorder="1" applyAlignment="1" applyProtection="1">
      <alignment horizontal="left"/>
      <protection locked="0"/>
    </xf>
    <xf numFmtId="167" fontId="51" fillId="0" borderId="0" xfId="91" applyNumberFormat="1" applyFont="1" applyBorder="1" applyAlignment="1" applyProtection="1">
      <alignment horizontal="left"/>
      <protection locked="0"/>
    </xf>
    <xf numFmtId="9" fontId="80" fillId="27" borderId="29" xfId="75" applyFont="1" applyFill="1" applyBorder="1" applyAlignment="1">
      <alignment horizontal="center" vertical="center" wrapText="1"/>
    </xf>
    <xf numFmtId="176" fontId="53" fillId="0" borderId="0" xfId="92" applyNumberFormat="1" applyFont="1" applyFill="1" applyBorder="1" applyAlignment="1" applyProtection="1">
      <alignment horizontal="right"/>
      <protection locked="0"/>
    </xf>
    <xf numFmtId="0" fontId="49" fillId="0" borderId="0" xfId="0" applyFont="1" applyAlignment="1">
      <alignment horizontal="left" indent="6"/>
    </xf>
    <xf numFmtId="0" fontId="49" fillId="0" borderId="0" xfId="0" applyFont="1" applyAlignment="1">
      <alignment horizontal="left" wrapText="1" indent="9"/>
    </xf>
    <xf numFmtId="0" fontId="55" fillId="0" borderId="0" xfId="0" applyFont="1" applyAlignment="1">
      <alignment horizontal="left" indent="6"/>
    </xf>
    <xf numFmtId="167" fontId="56" fillId="0" borderId="0" xfId="94" applyNumberFormat="1" applyFont="1" applyBorder="1" applyAlignment="1" applyProtection="1">
      <alignment horizontal="centerContinuous" vertical="center"/>
      <protection locked="0"/>
    </xf>
    <xf numFmtId="167" fontId="49" fillId="0" borderId="0" xfId="0" applyNumberFormat="1" applyFont="1" applyAlignment="1">
      <alignment vertical="center"/>
    </xf>
    <xf numFmtId="4" fontId="49" fillId="0" borderId="0" xfId="117" applyFont="1" applyAlignment="1">
      <alignment vertical="center"/>
    </xf>
    <xf numFmtId="167" fontId="87" fillId="24" borderId="0" xfId="91" applyNumberFormat="1" applyFont="1" applyFill="1" applyBorder="1" applyAlignment="1" applyProtection="1">
      <alignment horizontal="left" vertical="center"/>
      <protection locked="0"/>
    </xf>
    <xf numFmtId="167" fontId="83" fillId="0" borderId="0" xfId="0" applyNumberFormat="1" applyFont="1" applyProtection="1">
      <protection locked="0"/>
    </xf>
    <xf numFmtId="167" fontId="83" fillId="29" borderId="0" xfId="0" applyNumberFormat="1" applyFont="1" applyFill="1" applyProtection="1">
      <protection locked="0"/>
    </xf>
    <xf numFmtId="167" fontId="52" fillId="0" borderId="0" xfId="91" quotePrefix="1" applyNumberFormat="1" applyFont="1" applyFill="1" applyBorder="1" applyAlignment="1" applyProtection="1">
      <alignment horizontal="left" vertical="top" wrapText="1"/>
      <protection locked="0"/>
    </xf>
    <xf numFmtId="176" fontId="52" fillId="0" borderId="0" xfId="91" applyNumberFormat="1" applyFont="1" applyFill="1" applyBorder="1" applyAlignment="1" applyProtection="1">
      <alignment horizontal="right" vertical="top" wrapText="1"/>
      <protection locked="0"/>
    </xf>
    <xf numFmtId="167" fontId="49" fillId="0" borderId="0" xfId="0" applyNumberFormat="1" applyFont="1" applyAlignment="1">
      <alignment vertical="top" wrapText="1"/>
    </xf>
    <xf numFmtId="10" fontId="49" fillId="0" borderId="0" xfId="75" applyNumberFormat="1" applyFont="1" applyAlignment="1">
      <alignment vertical="top" wrapText="1"/>
    </xf>
    <xf numFmtId="0" fontId="49" fillId="0" borderId="0" xfId="0" applyFont="1" applyAlignment="1">
      <alignment vertical="top" wrapText="1"/>
    </xf>
    <xf numFmtId="0" fontId="88" fillId="0" borderId="0" xfId="61" applyFont="1"/>
    <xf numFmtId="167" fontId="88" fillId="0" borderId="0" xfId="61" applyNumberFormat="1" applyFont="1"/>
    <xf numFmtId="167" fontId="88" fillId="0" borderId="0" xfId="61" applyNumberFormat="1" applyFont="1" applyAlignment="1">
      <alignment horizontal="right"/>
    </xf>
    <xf numFmtId="167" fontId="89" fillId="26" borderId="5" xfId="93" applyNumberFormat="1" applyFont="1" applyFill="1" applyBorder="1" applyAlignment="1" applyProtection="1">
      <alignment vertical="center"/>
      <protection locked="0"/>
    </xf>
    <xf numFmtId="167" fontId="89" fillId="26" borderId="23" xfId="93" applyNumberFormat="1" applyFont="1" applyFill="1" applyBorder="1" applyAlignment="1" applyProtection="1">
      <alignment vertical="center"/>
      <protection locked="0"/>
    </xf>
    <xf numFmtId="4" fontId="89" fillId="26" borderId="15" xfId="93" applyNumberFormat="1" applyFont="1" applyFill="1" applyBorder="1" applyAlignment="1" applyProtection="1">
      <alignment horizontal="center" vertical="center"/>
      <protection locked="0"/>
    </xf>
    <xf numFmtId="0" fontId="91" fillId="0" borderId="0" xfId="61" applyFont="1"/>
    <xf numFmtId="167" fontId="89" fillId="0" borderId="0" xfId="93" applyNumberFormat="1" applyFont="1" applyFill="1" applyBorder="1" applyProtection="1">
      <protection locked="0"/>
    </xf>
    <xf numFmtId="3" fontId="89" fillId="0" borderId="0" xfId="93" applyNumberFormat="1" applyFont="1" applyFill="1" applyBorder="1" applyAlignment="1" applyProtection="1">
      <alignment horizontal="right"/>
      <protection locked="0"/>
    </xf>
    <xf numFmtId="167" fontId="89" fillId="0" borderId="0" xfId="93" applyNumberFormat="1" applyFont="1" applyFill="1" applyBorder="1" applyAlignment="1" applyProtection="1">
      <alignment horizontal="right"/>
      <protection locked="0"/>
    </xf>
    <xf numFmtId="167" fontId="89" fillId="0" borderId="0" xfId="93" quotePrefix="1" applyNumberFormat="1" applyFont="1" applyFill="1" applyBorder="1" applyAlignment="1" applyProtection="1">
      <alignment horizontal="left"/>
      <protection locked="0"/>
    </xf>
    <xf numFmtId="167" fontId="89" fillId="0" borderId="0" xfId="93" applyNumberFormat="1" applyFont="1" applyFill="1" applyBorder="1" applyAlignment="1" applyProtection="1">
      <alignment horizontal="left"/>
      <protection locked="0"/>
    </xf>
    <xf numFmtId="3" fontId="89" fillId="0" borderId="0" xfId="93" applyNumberFormat="1" applyFont="1" applyFill="1" applyBorder="1" applyAlignment="1" applyProtection="1">
      <alignment horizontal="right"/>
    </xf>
    <xf numFmtId="4" fontId="89" fillId="0" borderId="0" xfId="93" applyNumberFormat="1" applyFont="1" applyFill="1" applyBorder="1" applyAlignment="1" applyProtection="1">
      <alignment horizontal="right"/>
    </xf>
    <xf numFmtId="167" fontId="88" fillId="0" borderId="0" xfId="93" quotePrefix="1" applyNumberFormat="1" applyFont="1" applyBorder="1" applyAlignment="1" applyProtection="1">
      <alignment horizontal="left"/>
      <protection locked="0"/>
    </xf>
    <xf numFmtId="167" fontId="88" fillId="0" borderId="0" xfId="93" applyNumberFormat="1" applyFont="1" applyFill="1" applyBorder="1" applyAlignment="1" applyProtection="1">
      <alignment horizontal="left"/>
      <protection locked="0"/>
    </xf>
    <xf numFmtId="3" fontId="88" fillId="0" borderId="0" xfId="93" applyNumberFormat="1" applyFont="1" applyFill="1" applyBorder="1" applyAlignment="1" applyProtection="1">
      <alignment horizontal="right"/>
      <protection locked="0"/>
    </xf>
    <xf numFmtId="3" fontId="88" fillId="0" borderId="0" xfId="93" applyNumberFormat="1" applyFont="1" applyFill="1" applyBorder="1" applyAlignment="1" applyProtection="1">
      <alignment horizontal="right"/>
    </xf>
    <xf numFmtId="4" fontId="88" fillId="0" borderId="0" xfId="93" applyNumberFormat="1" applyFont="1" applyFill="1" applyBorder="1" applyAlignment="1" applyProtection="1">
      <alignment horizontal="right"/>
    </xf>
    <xf numFmtId="167" fontId="88" fillId="29" borderId="0" xfId="93" quotePrefix="1" applyNumberFormat="1" applyFont="1" applyFill="1" applyBorder="1" applyAlignment="1" applyProtection="1">
      <alignment horizontal="left"/>
      <protection locked="0"/>
    </xf>
    <xf numFmtId="167" fontId="88" fillId="29" borderId="0" xfId="93" applyNumberFormat="1" applyFont="1" applyFill="1" applyBorder="1" applyAlignment="1" applyProtection="1">
      <alignment horizontal="left"/>
      <protection locked="0"/>
    </xf>
    <xf numFmtId="0" fontId="89" fillId="0" borderId="0" xfId="61" applyFont="1"/>
    <xf numFmtId="167" fontId="88" fillId="0" borderId="0" xfId="93" quotePrefix="1" applyNumberFormat="1" applyFont="1" applyFill="1" applyBorder="1" applyAlignment="1" applyProtection="1">
      <alignment horizontal="left"/>
      <protection locked="0"/>
    </xf>
    <xf numFmtId="167" fontId="89" fillId="0" borderId="0" xfId="93" quotePrefix="1" applyNumberFormat="1" applyFont="1" applyBorder="1" applyAlignment="1" applyProtection="1">
      <alignment horizontal="left"/>
      <protection locked="0"/>
    </xf>
    <xf numFmtId="167" fontId="89" fillId="0" borderId="0" xfId="93" applyNumberFormat="1" applyFont="1" applyBorder="1" applyAlignment="1" applyProtection="1">
      <alignment horizontal="left"/>
      <protection locked="0"/>
    </xf>
    <xf numFmtId="167" fontId="88" fillId="0" borderId="0" xfId="93" applyNumberFormat="1" applyFont="1" applyBorder="1" applyAlignment="1" applyProtection="1">
      <alignment horizontal="left"/>
      <protection locked="0"/>
    </xf>
    <xf numFmtId="167" fontId="88" fillId="0" borderId="0" xfId="61" applyNumberFormat="1" applyFont="1" applyProtection="1">
      <protection locked="0"/>
    </xf>
    <xf numFmtId="167" fontId="88" fillId="0" borderId="0" xfId="93" applyNumberFormat="1" applyFont="1" applyFill="1" applyBorder="1" applyAlignment="1" applyProtection="1">
      <alignment horizontal="right"/>
    </xf>
    <xf numFmtId="167" fontId="88" fillId="0" borderId="0" xfId="93" quotePrefix="1" applyNumberFormat="1" applyFont="1" applyBorder="1" applyAlignment="1" applyProtection="1">
      <protection locked="0"/>
    </xf>
    <xf numFmtId="167" fontId="88" fillId="0" borderId="0" xfId="61" quotePrefix="1" applyNumberFormat="1" applyFont="1" applyAlignment="1" applyProtection="1">
      <alignment horizontal="left"/>
      <protection locked="0"/>
    </xf>
    <xf numFmtId="3" fontId="88" fillId="0" borderId="0" xfId="61" applyNumberFormat="1" applyFont="1"/>
    <xf numFmtId="167" fontId="88" fillId="0" borderId="0" xfId="0" applyNumberFormat="1" applyFont="1" applyAlignment="1" applyProtection="1">
      <alignment horizontal="left" indent="2"/>
      <protection locked="0"/>
    </xf>
    <xf numFmtId="167" fontId="89" fillId="0" borderId="0" xfId="61" applyNumberFormat="1" applyFont="1" applyProtection="1">
      <protection locked="0"/>
    </xf>
    <xf numFmtId="3" fontId="89" fillId="0" borderId="0" xfId="61" applyNumberFormat="1" applyFont="1" applyAlignment="1">
      <alignment horizontal="right"/>
    </xf>
    <xf numFmtId="3" fontId="89" fillId="0" borderId="0" xfId="61" applyNumberFormat="1" applyFont="1" applyAlignment="1" applyProtection="1">
      <alignment horizontal="right"/>
      <protection locked="0"/>
    </xf>
    <xf numFmtId="3" fontId="88" fillId="0" borderId="0" xfId="61" applyNumberFormat="1" applyFont="1" applyAlignment="1" applyProtection="1">
      <alignment horizontal="right"/>
      <protection locked="0"/>
    </xf>
    <xf numFmtId="167" fontId="88" fillId="0" borderId="0" xfId="61" applyNumberFormat="1" applyFont="1" applyAlignment="1" applyProtection="1">
      <alignment horizontal="right"/>
      <protection locked="0"/>
    </xf>
    <xf numFmtId="0" fontId="88" fillId="29" borderId="0" xfId="61" applyFont="1" applyFill="1"/>
    <xf numFmtId="167" fontId="88" fillId="29" borderId="0" xfId="61" applyNumberFormat="1" applyFont="1" applyFill="1" applyProtection="1">
      <protection locked="0"/>
    </xf>
    <xf numFmtId="3" fontId="88" fillId="29" borderId="0" xfId="61" applyNumberFormat="1" applyFont="1" applyFill="1" applyAlignment="1" applyProtection="1">
      <alignment horizontal="right"/>
      <protection locked="0"/>
    </xf>
    <xf numFmtId="3" fontId="88" fillId="29" borderId="0" xfId="93" applyNumberFormat="1" applyFont="1" applyFill="1" applyBorder="1" applyAlignment="1" applyProtection="1">
      <alignment horizontal="right"/>
    </xf>
    <xf numFmtId="167" fontId="88" fillId="29" borderId="0" xfId="61" applyNumberFormat="1" applyFont="1" applyFill="1" applyAlignment="1" applyProtection="1">
      <alignment horizontal="left" indent="2"/>
      <protection locked="0"/>
    </xf>
    <xf numFmtId="167" fontId="88" fillId="0" borderId="0" xfId="61" applyNumberFormat="1" applyFont="1" applyAlignment="1" applyProtection="1">
      <alignment horizontal="left" indent="2"/>
      <protection locked="0"/>
    </xf>
    <xf numFmtId="167" fontId="88" fillId="0" borderId="0" xfId="61" applyNumberFormat="1" applyFont="1" applyAlignment="1" applyProtection="1">
      <alignment horizontal="left" vertical="top" wrapText="1"/>
      <protection locked="0"/>
    </xf>
    <xf numFmtId="167" fontId="88" fillId="0" borderId="0" xfId="93" applyNumberFormat="1" applyFont="1" applyProtection="1">
      <protection locked="0"/>
    </xf>
    <xf numFmtId="167" fontId="89" fillId="0" borderId="0" xfId="93" applyNumberFormat="1" applyFont="1" applyProtection="1">
      <protection locked="0"/>
    </xf>
    <xf numFmtId="0" fontId="88" fillId="0" borderId="0" xfId="61" applyFont="1" applyAlignment="1">
      <alignment horizontal="center" vertical="center"/>
    </xf>
    <xf numFmtId="167" fontId="89" fillId="0" borderId="5" xfId="93" applyNumberFormat="1" applyFont="1" applyBorder="1" applyAlignment="1" applyProtection="1">
      <alignment horizontal="left"/>
      <protection locked="0"/>
    </xf>
    <xf numFmtId="167" fontId="89" fillId="0" borderId="5" xfId="61" applyNumberFormat="1" applyFont="1" applyBorder="1" applyProtection="1">
      <protection locked="0"/>
    </xf>
    <xf numFmtId="4" fontId="89" fillId="0" borderId="5" xfId="93" applyNumberFormat="1" applyFont="1" applyFill="1" applyBorder="1" applyAlignment="1" applyProtection="1">
      <alignment horizontal="right"/>
    </xf>
    <xf numFmtId="167" fontId="92" fillId="0" borderId="0" xfId="93" applyNumberFormat="1" applyFont="1" applyBorder="1" applyAlignment="1" applyProtection="1">
      <alignment horizontal="left"/>
      <protection locked="0"/>
    </xf>
    <xf numFmtId="167" fontId="92" fillId="0" borderId="0" xfId="61" applyNumberFormat="1" applyFont="1" applyProtection="1">
      <protection locked="0"/>
    </xf>
    <xf numFmtId="4" fontId="92" fillId="0" borderId="0" xfId="93" applyNumberFormat="1" applyFont="1" applyFill="1" applyBorder="1" applyAlignment="1" applyProtection="1">
      <alignment horizontal="right"/>
    </xf>
    <xf numFmtId="167" fontId="92" fillId="0" borderId="0" xfId="61" applyNumberFormat="1" applyFont="1" applyAlignment="1" applyProtection="1">
      <alignment horizontal="right"/>
      <protection locked="0"/>
    </xf>
    <xf numFmtId="167" fontId="88" fillId="0" borderId="0" xfId="61" applyNumberFormat="1" applyFont="1" applyAlignment="1" applyProtection="1">
      <alignment wrapText="1"/>
      <protection locked="0"/>
    </xf>
    <xf numFmtId="167" fontId="89" fillId="0" borderId="5" xfId="61" applyNumberFormat="1" applyFont="1" applyBorder="1" applyAlignment="1" applyProtection="1">
      <alignment horizontal="right"/>
      <protection locked="0"/>
    </xf>
    <xf numFmtId="4" fontId="89" fillId="0" borderId="0" xfId="93" applyNumberFormat="1" applyFont="1" applyBorder="1" applyAlignment="1" applyProtection="1">
      <alignment horizontal="left"/>
      <protection locked="0"/>
    </xf>
    <xf numFmtId="4" fontId="89" fillId="0" borderId="0" xfId="61" applyNumberFormat="1" applyFont="1" applyProtection="1">
      <protection locked="0"/>
    </xf>
    <xf numFmtId="4" fontId="90" fillId="0" borderId="5" xfId="93" applyNumberFormat="1" applyFont="1" applyBorder="1" applyAlignment="1" applyProtection="1">
      <alignment horizontal="left"/>
      <protection locked="0"/>
    </xf>
    <xf numFmtId="4" fontId="89" fillId="0" borderId="5" xfId="61" applyNumberFormat="1" applyFont="1" applyBorder="1" applyProtection="1">
      <protection locked="0"/>
    </xf>
    <xf numFmtId="167" fontId="89" fillId="0" borderId="5" xfId="93" applyNumberFormat="1" applyFont="1" applyFill="1" applyBorder="1" applyAlignment="1" applyProtection="1">
      <alignment horizontal="right"/>
      <protection locked="0"/>
    </xf>
    <xf numFmtId="167" fontId="90" fillId="0" borderId="5" xfId="93" applyNumberFormat="1" applyFont="1" applyBorder="1" applyAlignment="1" applyProtection="1">
      <alignment horizontal="left"/>
      <protection locked="0"/>
    </xf>
    <xf numFmtId="167" fontId="89" fillId="0" borderId="0" xfId="61" applyNumberFormat="1" applyFont="1" applyAlignment="1" applyProtection="1">
      <alignment horizontal="left" vertical="center"/>
      <protection locked="0"/>
    </xf>
    <xf numFmtId="167" fontId="89" fillId="0" borderId="0" xfId="61" applyNumberFormat="1" applyFont="1" applyAlignment="1" applyProtection="1">
      <alignment horizontal="center" vertical="center"/>
      <protection locked="0"/>
    </xf>
    <xf numFmtId="167" fontId="89" fillId="0" borderId="0" xfId="61" applyNumberFormat="1" applyFont="1" applyAlignment="1">
      <alignment horizontal="center" vertical="center" wrapText="1"/>
    </xf>
    <xf numFmtId="167" fontId="89" fillId="0" borderId="0" xfId="61" applyNumberFormat="1" applyFont="1" applyAlignment="1">
      <alignment horizontal="center" vertical="center"/>
    </xf>
    <xf numFmtId="0" fontId="83" fillId="0" borderId="35" xfId="0" applyFont="1" applyBorder="1" applyAlignment="1">
      <alignment horizontal="left" vertical="center" wrapText="1"/>
    </xf>
    <xf numFmtId="176" fontId="53" fillId="29" borderId="35" xfId="91" applyNumberFormat="1" applyFont="1" applyFill="1" applyBorder="1" applyAlignment="1" applyProtection="1">
      <alignment horizontal="right" vertical="center"/>
      <protection locked="0"/>
    </xf>
    <xf numFmtId="0" fontId="79" fillId="0" borderId="0" xfId="120" applyFont="1"/>
    <xf numFmtId="0" fontId="79" fillId="0" borderId="0" xfId="120" applyFont="1" applyAlignment="1">
      <alignment wrapText="1"/>
    </xf>
    <xf numFmtId="0" fontId="79" fillId="0" borderId="0" xfId="120" applyFont="1" applyAlignment="1">
      <alignment horizontal="center" vertical="center"/>
    </xf>
    <xf numFmtId="0" fontId="79" fillId="0" borderId="0" xfId="120" applyFont="1" applyAlignment="1">
      <alignment vertical="top"/>
    </xf>
    <xf numFmtId="0" fontId="95" fillId="0" borderId="0" xfId="120" applyFont="1" applyAlignment="1">
      <alignment vertical="top"/>
    </xf>
    <xf numFmtId="8" fontId="79" fillId="0" borderId="0" xfId="120" applyNumberFormat="1" applyFont="1" applyAlignment="1">
      <alignment horizontal="right"/>
    </xf>
    <xf numFmtId="4" fontId="53" fillId="0" borderId="0" xfId="111" applyFont="1" applyFill="1" applyBorder="1" applyAlignment="1">
      <alignment horizontal="right" vertical="center"/>
    </xf>
    <xf numFmtId="4" fontId="49" fillId="0" borderId="0" xfId="111" applyFont="1" applyAlignment="1">
      <alignment vertical="center"/>
    </xf>
    <xf numFmtId="4" fontId="88" fillId="0" borderId="0" xfId="111" applyFont="1"/>
    <xf numFmtId="167" fontId="79" fillId="0" borderId="0" xfId="120" applyNumberFormat="1" applyFont="1"/>
    <xf numFmtId="0" fontId="79" fillId="0" borderId="0" xfId="120" applyFont="1" applyAlignment="1">
      <alignment vertical="center"/>
    </xf>
    <xf numFmtId="9" fontId="80" fillId="27" borderId="30" xfId="75" applyFont="1" applyFill="1" applyBorder="1" applyAlignment="1">
      <alignment horizontal="center" vertical="center" wrapText="1"/>
    </xf>
    <xf numFmtId="9" fontId="80" fillId="27" borderId="31" xfId="75" applyFont="1" applyFill="1" applyBorder="1" applyAlignment="1">
      <alignment horizontal="center" vertical="center" wrapText="1"/>
    </xf>
    <xf numFmtId="167" fontId="98" fillId="25" borderId="27" xfId="91" applyNumberFormat="1" applyFont="1" applyFill="1" applyBorder="1" applyAlignment="1" applyProtection="1">
      <alignment horizontal="center" vertical="center" wrapText="1"/>
      <protection locked="0"/>
    </xf>
    <xf numFmtId="167" fontId="85" fillId="0" borderId="0" xfId="94" applyNumberFormat="1" applyFont="1" applyFill="1" applyBorder="1" applyAlignment="1" applyProtection="1">
      <protection locked="0"/>
    </xf>
    <xf numFmtId="167" fontId="85" fillId="0" borderId="0" xfId="94" applyNumberFormat="1" applyFont="1" applyFill="1" applyBorder="1" applyAlignment="1" applyProtection="1">
      <alignment horizontal="left" indent="3"/>
      <protection locked="0"/>
    </xf>
    <xf numFmtId="167" fontId="99" fillId="0" borderId="0" xfId="94" applyNumberFormat="1" applyFont="1" applyFill="1" applyBorder="1" applyAlignment="1" applyProtection="1">
      <protection locked="0"/>
    </xf>
    <xf numFmtId="167" fontId="99" fillId="28" borderId="0" xfId="94" applyNumberFormat="1" applyFont="1" applyFill="1" applyBorder="1" applyAlignment="1" applyProtection="1">
      <alignment vertical="center"/>
      <protection locked="0"/>
    </xf>
    <xf numFmtId="176" fontId="99" fillId="28" borderId="0" xfId="94" applyNumberFormat="1" applyFont="1" applyFill="1" applyBorder="1" applyAlignment="1" applyProtection="1">
      <alignment horizontal="right"/>
      <protection locked="0"/>
    </xf>
    <xf numFmtId="4" fontId="83" fillId="0" borderId="0" xfId="94" applyNumberFormat="1" applyFont="1" applyBorder="1" applyAlignment="1" applyProtection="1">
      <alignment horizontal="right"/>
      <protection locked="0"/>
    </xf>
    <xf numFmtId="0" fontId="97" fillId="0" borderId="5" xfId="120" applyFont="1" applyBorder="1" applyAlignment="1">
      <alignment horizontal="center" vertical="center"/>
    </xf>
    <xf numFmtId="167" fontId="53" fillId="0" borderId="5" xfId="91" applyNumberFormat="1" applyFont="1" applyFill="1" applyBorder="1" applyAlignment="1" applyProtection="1">
      <alignment horizontal="left"/>
      <protection locked="0"/>
    </xf>
    <xf numFmtId="176" fontId="53" fillId="0" borderId="0" xfId="91" quotePrefix="1" applyNumberFormat="1" applyFont="1" applyFill="1" applyBorder="1" applyAlignment="1" applyProtection="1">
      <alignment horizontal="right"/>
    </xf>
    <xf numFmtId="0" fontId="16" fillId="0" borderId="0" xfId="131"/>
    <xf numFmtId="3" fontId="0" fillId="0" borderId="0" xfId="111" applyNumberFormat="1" applyFont="1"/>
    <xf numFmtId="0" fontId="86" fillId="0" borderId="0" xfId="131" applyFont="1"/>
    <xf numFmtId="0" fontId="79" fillId="0" borderId="0" xfId="111" applyNumberFormat="1" applyFont="1" applyFill="1" applyBorder="1"/>
    <xf numFmtId="0" fontId="79" fillId="0" borderId="0" xfId="111" applyNumberFormat="1" applyFont="1" applyFill="1" applyBorder="1" applyAlignment="1">
      <alignment horizontal="center" vertical="center"/>
    </xf>
    <xf numFmtId="0" fontId="0" fillId="0" borderId="0" xfId="111" applyNumberFormat="1" applyFont="1"/>
    <xf numFmtId="0" fontId="95" fillId="0" borderId="0" xfId="111" applyNumberFormat="1" applyFont="1" applyFill="1" applyBorder="1" applyAlignment="1">
      <alignment vertical="top"/>
    </xf>
    <xf numFmtId="175" fontId="54" fillId="0" borderId="0" xfId="90" quotePrefix="1" applyNumberFormat="1" applyFont="1" applyBorder="1" applyAlignment="1">
      <alignment vertical="center" wrapText="1"/>
    </xf>
    <xf numFmtId="167" fontId="53" fillId="0" borderId="5" xfId="91" applyNumberFormat="1" applyFont="1" applyFill="1" applyBorder="1" applyAlignment="1" applyProtection="1">
      <alignment horizontal="right"/>
      <protection locked="0"/>
    </xf>
    <xf numFmtId="167" fontId="67" fillId="25" borderId="33" xfId="91" applyNumberFormat="1" applyFont="1" applyFill="1" applyBorder="1" applyAlignment="1" applyProtection="1">
      <alignment horizontal="center" vertical="center" wrapText="1"/>
      <protection locked="0"/>
    </xf>
    <xf numFmtId="167" fontId="16" fillId="0" borderId="0" xfId="131" applyNumberFormat="1"/>
    <xf numFmtId="167" fontId="53" fillId="0" borderId="0" xfId="91" applyNumberFormat="1" applyFont="1" applyFill="1" applyBorder="1" applyAlignment="1" applyProtection="1">
      <alignment horizontal="left" indent="1"/>
      <protection locked="0"/>
    </xf>
    <xf numFmtId="4" fontId="53" fillId="0" borderId="0" xfId="91" applyNumberFormat="1" applyFont="1" applyFill="1" applyBorder="1" applyAlignment="1" applyProtection="1">
      <alignment horizontal="left" indent="1"/>
      <protection locked="0"/>
    </xf>
    <xf numFmtId="0" fontId="49" fillId="0" borderId="0" xfId="0" applyFont="1" applyAlignment="1">
      <alignment horizontal="left" indent="1"/>
    </xf>
    <xf numFmtId="167" fontId="49" fillId="0" borderId="0" xfId="0" quotePrefix="1" applyNumberFormat="1" applyFont="1" applyAlignment="1" applyProtection="1">
      <alignment horizontal="left" indent="2"/>
      <protection locked="0"/>
    </xf>
    <xf numFmtId="167" fontId="49" fillId="0" borderId="0" xfId="0" applyNumberFormat="1" applyFont="1" applyAlignment="1" applyProtection="1">
      <alignment horizontal="left" indent="2"/>
      <protection locked="0"/>
    </xf>
    <xf numFmtId="167" fontId="84" fillId="0" borderId="0" xfId="0" applyNumberFormat="1" applyFont="1" applyAlignment="1" applyProtection="1">
      <alignment horizontal="left" indent="2"/>
      <protection locked="0"/>
    </xf>
    <xf numFmtId="176" fontId="104" fillId="0" borderId="0" xfId="91" applyNumberFormat="1" applyFont="1" applyFill="1" applyBorder="1" applyAlignment="1" applyProtection="1">
      <protection locked="0"/>
    </xf>
    <xf numFmtId="0" fontId="84" fillId="0" borderId="35" xfId="0" applyFont="1" applyBorder="1" applyAlignment="1">
      <alignment horizontal="left" vertical="center" wrapText="1" indent="2"/>
    </xf>
    <xf numFmtId="176" fontId="104" fillId="29" borderId="35" xfId="91" applyNumberFormat="1" applyFont="1" applyFill="1" applyBorder="1" applyAlignment="1" applyProtection="1">
      <alignment vertical="center"/>
      <protection locked="0"/>
    </xf>
    <xf numFmtId="167" fontId="105" fillId="0" borderId="0" xfId="61" applyNumberFormat="1" applyFont="1" applyProtection="1">
      <protection locked="0"/>
    </xf>
    <xf numFmtId="3" fontId="89" fillId="29" borderId="0" xfId="61" applyNumberFormat="1" applyFont="1" applyFill="1" applyAlignment="1" applyProtection="1">
      <alignment horizontal="right"/>
      <protection locked="0"/>
    </xf>
    <xf numFmtId="4" fontId="54" fillId="0" borderId="5" xfId="92" applyNumberFormat="1" applyFont="1" applyBorder="1" applyAlignment="1" applyProtection="1">
      <alignment horizontal="right"/>
      <protection locked="0"/>
    </xf>
    <xf numFmtId="0" fontId="103" fillId="0" borderId="0" xfId="0" applyFont="1" applyAlignment="1">
      <alignment vertical="top" wrapText="1"/>
    </xf>
    <xf numFmtId="0" fontId="106" fillId="0" borderId="0" xfId="0" applyFont="1" applyAlignment="1">
      <alignment vertical="center" wrapText="1"/>
    </xf>
    <xf numFmtId="0" fontId="109" fillId="0" borderId="0" xfId="61" applyFont="1"/>
    <xf numFmtId="49" fontId="109" fillId="0" borderId="0" xfId="61" applyNumberFormat="1" applyFont="1"/>
    <xf numFmtId="167" fontId="89" fillId="26" borderId="19" xfId="93" applyNumberFormat="1" applyFont="1" applyFill="1" applyBorder="1" applyAlignment="1" applyProtection="1">
      <alignment horizontal="center" vertical="center" wrapText="1"/>
      <protection locked="0"/>
    </xf>
    <xf numFmtId="0" fontId="103" fillId="0" borderId="0" xfId="0" applyFont="1" applyAlignment="1">
      <alignment vertical="top"/>
    </xf>
    <xf numFmtId="176" fontId="53" fillId="0" borderId="5" xfId="91" applyNumberFormat="1" applyFont="1" applyFill="1" applyBorder="1" applyAlignment="1" applyProtection="1">
      <alignment horizontal="right"/>
      <protection locked="0"/>
    </xf>
    <xf numFmtId="4" fontId="54" fillId="0" borderId="0" xfId="111" applyFont="1" applyAlignment="1">
      <alignment vertical="top" wrapText="1"/>
    </xf>
    <xf numFmtId="167" fontId="89" fillId="26" borderId="20" xfId="93" applyNumberFormat="1" applyFont="1" applyFill="1" applyBorder="1" applyAlignment="1" applyProtection="1">
      <alignment horizontal="center" vertical="center" wrapText="1"/>
      <protection locked="0"/>
    </xf>
    <xf numFmtId="167" fontId="52" fillId="0" borderId="0" xfId="91" quotePrefix="1" applyNumberFormat="1" applyFont="1" applyFill="1" applyBorder="1" applyAlignment="1" applyProtection="1">
      <alignment horizontal="left" indent="1"/>
      <protection locked="0"/>
    </xf>
    <xf numFmtId="0" fontId="84" fillId="0" borderId="0" xfId="61" applyFont="1"/>
    <xf numFmtId="167" fontId="89" fillId="26" borderId="7" xfId="93" applyNumberFormat="1" applyFont="1" applyFill="1" applyBorder="1" applyAlignment="1" applyProtection="1">
      <alignment horizontal="center" vertical="center" wrapText="1"/>
      <protection locked="0"/>
    </xf>
    <xf numFmtId="175" fontId="54" fillId="27" borderId="18" xfId="90" applyNumberFormat="1" applyFont="1" applyFill="1" applyBorder="1" applyAlignment="1">
      <alignment vertical="center" wrapText="1"/>
    </xf>
    <xf numFmtId="49" fontId="109" fillId="0" borderId="0" xfId="61" applyNumberFormat="1" applyFont="1" applyAlignment="1">
      <alignment vertical="center"/>
    </xf>
    <xf numFmtId="0" fontId="112" fillId="0" borderId="0" xfId="0" applyFont="1" applyAlignment="1">
      <alignment horizontal="left" vertical="top" indent="1"/>
    </xf>
    <xf numFmtId="167" fontId="99" fillId="29" borderId="0" xfId="94" applyNumberFormat="1" applyFont="1" applyFill="1" applyBorder="1" applyAlignment="1" applyProtection="1">
      <alignment vertical="center"/>
      <protection locked="0"/>
    </xf>
    <xf numFmtId="176" fontId="99" fillId="29" borderId="0" xfId="94" applyNumberFormat="1" applyFont="1" applyFill="1" applyBorder="1" applyAlignment="1" applyProtection="1">
      <alignment horizontal="right"/>
      <protection locked="0"/>
    </xf>
    <xf numFmtId="0" fontId="49" fillId="0" borderId="18" xfId="0" applyFont="1" applyBorder="1" applyAlignment="1">
      <alignment vertical="center"/>
    </xf>
    <xf numFmtId="0" fontId="79" fillId="0" borderId="0" xfId="120" applyFont="1" applyAlignment="1">
      <alignment horizontal="center" wrapText="1"/>
    </xf>
    <xf numFmtId="0" fontId="0" fillId="0" borderId="0" xfId="0" applyAlignment="1">
      <alignment horizontal="center"/>
    </xf>
    <xf numFmtId="0" fontId="54" fillId="0" borderId="0" xfId="137" applyFont="1"/>
    <xf numFmtId="0" fontId="20" fillId="0" borderId="0" xfId="137"/>
    <xf numFmtId="0" fontId="54" fillId="0" borderId="0" xfId="137" applyFont="1" applyAlignment="1">
      <alignment horizontal="right"/>
    </xf>
    <xf numFmtId="0" fontId="36" fillId="25" borderId="24" xfId="137" applyFont="1" applyFill="1" applyBorder="1" applyAlignment="1">
      <alignment horizontal="center" vertical="center"/>
    </xf>
    <xf numFmtId="0" fontId="36" fillId="25" borderId="40" xfId="137" applyFont="1" applyFill="1" applyBorder="1" applyAlignment="1">
      <alignment horizontal="center" vertical="center" wrapText="1"/>
    </xf>
    <xf numFmtId="0" fontId="113" fillId="0" borderId="0" xfId="137" applyFont="1" applyAlignment="1">
      <alignment vertical="center"/>
    </xf>
    <xf numFmtId="0" fontId="20" fillId="0" borderId="0" xfId="137" applyAlignment="1">
      <alignment wrapText="1"/>
    </xf>
    <xf numFmtId="0" fontId="104" fillId="0" borderId="37" xfId="137" applyFont="1" applyBorder="1" applyAlignment="1">
      <alignment vertical="top"/>
    </xf>
    <xf numFmtId="0" fontId="116" fillId="0" borderId="21" xfId="137" applyFont="1" applyBorder="1"/>
    <xf numFmtId="167" fontId="54" fillId="0" borderId="22" xfId="137" applyNumberFormat="1" applyFont="1" applyBorder="1"/>
    <xf numFmtId="166" fontId="54" fillId="0" borderId="0" xfId="196" applyFont="1"/>
    <xf numFmtId="43" fontId="54" fillId="0" borderId="0" xfId="137" applyNumberFormat="1" applyFont="1"/>
    <xf numFmtId="176" fontId="53" fillId="30" borderId="0" xfId="91" applyNumberFormat="1" applyFont="1" applyFill="1" applyBorder="1" applyAlignment="1" applyProtection="1">
      <alignment horizontal="right"/>
      <protection locked="0"/>
    </xf>
    <xf numFmtId="187" fontId="0" fillId="0" borderId="0" xfId="0" applyNumberFormat="1"/>
    <xf numFmtId="188" fontId="0" fillId="0" borderId="0" xfId="0" applyNumberFormat="1"/>
    <xf numFmtId="188" fontId="68" fillId="0" borderId="0" xfId="66" applyNumberFormat="1"/>
    <xf numFmtId="0" fontId="79" fillId="29" borderId="0" xfId="120" applyFont="1" applyFill="1" applyAlignment="1">
      <alignment vertical="top"/>
    </xf>
    <xf numFmtId="0" fontId="79" fillId="29" borderId="0" xfId="111" applyNumberFormat="1" applyFont="1" applyFill="1" applyBorder="1" applyAlignment="1">
      <alignment horizontal="center" vertical="center"/>
    </xf>
    <xf numFmtId="0" fontId="79" fillId="29" borderId="0" xfId="120" applyFont="1" applyFill="1" applyAlignment="1">
      <alignment vertical="center"/>
    </xf>
    <xf numFmtId="168" fontId="79" fillId="29" borderId="0" xfId="120" applyNumberFormat="1" applyFont="1" applyFill="1" applyAlignment="1">
      <alignment vertical="center"/>
    </xf>
    <xf numFmtId="190" fontId="49" fillId="0" borderId="0" xfId="111" applyNumberFormat="1" applyFont="1" applyAlignment="1">
      <alignment vertical="center"/>
    </xf>
    <xf numFmtId="167" fontId="79" fillId="0" borderId="0" xfId="120" applyNumberFormat="1" applyFont="1" applyAlignment="1">
      <alignment horizontal="center" vertical="center"/>
    </xf>
    <xf numFmtId="3" fontId="79" fillId="32" borderId="0" xfId="111" applyNumberFormat="1" applyFont="1" applyFill="1"/>
    <xf numFmtId="3" fontId="93" fillId="0" borderId="0" xfId="111" applyNumberFormat="1" applyFont="1" applyAlignment="1">
      <alignment horizontal="left"/>
    </xf>
    <xf numFmtId="3" fontId="79" fillId="29" borderId="0" xfId="111" applyNumberFormat="1" applyFont="1" applyFill="1"/>
    <xf numFmtId="3" fontId="93" fillId="0" borderId="0" xfId="111" applyNumberFormat="1" applyFont="1" applyBorder="1" applyAlignment="1">
      <alignment horizontal="left"/>
    </xf>
    <xf numFmtId="3" fontId="79" fillId="29" borderId="0" xfId="111" applyNumberFormat="1" applyFont="1" applyFill="1" applyBorder="1"/>
    <xf numFmtId="3" fontId="79" fillId="32" borderId="0" xfId="111" applyNumberFormat="1" applyFont="1" applyFill="1" applyBorder="1"/>
    <xf numFmtId="3" fontId="0" fillId="0" borderId="5" xfId="111" applyNumberFormat="1" applyFont="1" applyBorder="1"/>
    <xf numFmtId="0" fontId="52" fillId="0" borderId="0" xfId="0" applyFont="1" applyAlignment="1">
      <alignment vertical="top" wrapText="1"/>
    </xf>
    <xf numFmtId="0" fontId="54" fillId="0" borderId="0" xfId="0" applyFont="1" applyAlignment="1">
      <alignment horizontal="left" vertical="top" indent="3"/>
    </xf>
    <xf numFmtId="0" fontId="54" fillId="0" borderId="0" xfId="0" applyFont="1" applyAlignment="1">
      <alignment horizontal="left" vertical="top" wrapText="1" indent="3"/>
    </xf>
    <xf numFmtId="0" fontId="52" fillId="0" borderId="0" xfId="0" applyFont="1" applyAlignment="1">
      <alignment vertical="top"/>
    </xf>
    <xf numFmtId="0" fontId="54" fillId="0" borderId="0" xfId="0" applyFont="1" applyAlignment="1">
      <alignment horizontal="left" vertical="top" indent="5"/>
    </xf>
    <xf numFmtId="0" fontId="114" fillId="0" borderId="0" xfId="0" applyFont="1" applyAlignment="1">
      <alignment horizontal="left" vertical="top" indent="7"/>
    </xf>
    <xf numFmtId="0" fontId="104" fillId="0" borderId="0" xfId="0" applyFont="1" applyAlignment="1">
      <alignment horizontal="left" vertical="top" indent="5"/>
    </xf>
    <xf numFmtId="0" fontId="115" fillId="0" borderId="0" xfId="0" applyFont="1" applyAlignment="1">
      <alignment horizontal="left" vertical="top" indent="7"/>
    </xf>
    <xf numFmtId="0" fontId="104" fillId="0" borderId="0" xfId="0" applyFont="1" applyAlignment="1">
      <alignment horizontal="left" vertical="top" indent="3"/>
    </xf>
    <xf numFmtId="0" fontId="113" fillId="0" borderId="0" xfId="0" applyFont="1" applyAlignment="1">
      <alignment vertical="top"/>
    </xf>
    <xf numFmtId="167" fontId="52" fillId="0" borderId="0" xfId="0" applyNumberFormat="1" applyFont="1" applyAlignment="1">
      <alignment vertical="top"/>
    </xf>
    <xf numFmtId="167" fontId="54" fillId="0" borderId="0" xfId="0" applyNumberFormat="1" applyFont="1" applyAlignment="1">
      <alignment vertical="top"/>
    </xf>
    <xf numFmtId="167" fontId="104" fillId="0" borderId="0" xfId="0" applyNumberFormat="1" applyFont="1" applyAlignment="1">
      <alignment vertical="top"/>
    </xf>
    <xf numFmtId="167" fontId="115" fillId="0" borderId="0" xfId="0" applyNumberFormat="1" applyFont="1" applyAlignment="1">
      <alignment vertical="top"/>
    </xf>
    <xf numFmtId="167" fontId="114" fillId="0" borderId="0" xfId="0" applyNumberFormat="1" applyFont="1" applyAlignment="1">
      <alignment vertical="top"/>
    </xf>
    <xf numFmtId="167" fontId="113" fillId="0" borderId="0" xfId="0" applyNumberFormat="1" applyFont="1" applyAlignment="1">
      <alignment vertical="top"/>
    </xf>
    <xf numFmtId="167" fontId="52" fillId="0" borderId="38" xfId="0" applyNumberFormat="1" applyFont="1" applyBorder="1" applyAlignment="1">
      <alignment vertical="top" wrapText="1"/>
    </xf>
    <xf numFmtId="167" fontId="31" fillId="0" borderId="0" xfId="91" applyNumberFormat="1" applyFont="1" applyFill="1" applyBorder="1" applyAlignment="1" applyProtection="1">
      <alignment horizontal="left"/>
      <protection locked="0"/>
    </xf>
    <xf numFmtId="167" fontId="96" fillId="0" borderId="0" xfId="210" applyNumberFormat="1" applyFont="1" applyProtection="1">
      <protection locked="0"/>
    </xf>
    <xf numFmtId="167" fontId="49" fillId="0" borderId="0" xfId="210" applyNumberFormat="1" applyFont="1" applyAlignment="1" applyProtection="1">
      <alignment horizontal="left" indent="2"/>
      <protection locked="0"/>
    </xf>
    <xf numFmtId="3" fontId="105" fillId="0" borderId="0" xfId="61" applyNumberFormat="1" applyFont="1" applyAlignment="1" applyProtection="1">
      <alignment horizontal="right"/>
      <protection locked="0"/>
    </xf>
    <xf numFmtId="3" fontId="83" fillId="0" borderId="0" xfId="61" applyNumberFormat="1" applyFont="1" applyAlignment="1" applyProtection="1">
      <alignment horizontal="right"/>
      <protection locked="0"/>
    </xf>
    <xf numFmtId="3" fontId="88" fillId="0" borderId="0" xfId="61" applyNumberFormat="1" applyFont="1" applyAlignment="1">
      <alignment horizontal="center" vertical="center"/>
    </xf>
    <xf numFmtId="167" fontId="89" fillId="0" borderId="0" xfId="93" applyNumberFormat="1" applyFont="1" applyFill="1" applyProtection="1">
      <protection locked="0"/>
    </xf>
    <xf numFmtId="167" fontId="88" fillId="0" borderId="0" xfId="93" applyNumberFormat="1" applyFont="1" applyFill="1" applyProtection="1">
      <protection locked="0"/>
    </xf>
    <xf numFmtId="167" fontId="52" fillId="29" borderId="0" xfId="137" applyNumberFormat="1" applyFont="1" applyFill="1" applyAlignment="1">
      <alignment vertical="top"/>
    </xf>
    <xf numFmtId="167" fontId="54" fillId="29" borderId="0" xfId="137" applyNumberFormat="1" applyFont="1" applyFill="1" applyAlignment="1">
      <alignment vertical="top"/>
    </xf>
    <xf numFmtId="167" fontId="104" fillId="29" borderId="0" xfId="137" applyNumberFormat="1" applyFont="1" applyFill="1" applyAlignment="1">
      <alignment vertical="top"/>
    </xf>
    <xf numFmtId="167" fontId="115" fillId="29" borderId="0" xfId="137" applyNumberFormat="1" applyFont="1" applyFill="1" applyAlignment="1">
      <alignment vertical="top"/>
    </xf>
    <xf numFmtId="167" fontId="114" fillId="29" borderId="0" xfId="137" applyNumberFormat="1" applyFont="1" applyFill="1" applyAlignment="1">
      <alignment vertical="top"/>
    </xf>
    <xf numFmtId="167" fontId="113" fillId="29" borderId="0" xfId="137" applyNumberFormat="1" applyFont="1" applyFill="1" applyAlignment="1">
      <alignment vertical="top"/>
    </xf>
    <xf numFmtId="167" fontId="52" fillId="29" borderId="0" xfId="137" applyNumberFormat="1" applyFont="1" applyFill="1" applyAlignment="1">
      <alignment vertical="top" wrapText="1"/>
    </xf>
    <xf numFmtId="167" fontId="65" fillId="29" borderId="0" xfId="0" applyNumberFormat="1" applyFont="1" applyFill="1"/>
    <xf numFmtId="3" fontId="83" fillId="29" borderId="0" xfId="66" applyNumberFormat="1" applyFont="1" applyFill="1" applyAlignment="1">
      <alignment vertical="center"/>
    </xf>
    <xf numFmtId="3" fontId="83" fillId="29" borderId="5" xfId="66" applyNumberFormat="1" applyFont="1" applyFill="1" applyBorder="1" applyAlignment="1">
      <alignment vertical="center"/>
    </xf>
    <xf numFmtId="167" fontId="54" fillId="29" borderId="0" xfId="111" applyNumberFormat="1" applyFont="1" applyFill="1" applyAlignment="1">
      <alignment vertical="top"/>
    </xf>
    <xf numFmtId="43" fontId="49" fillId="0" borderId="0" xfId="0" applyNumberFormat="1" applyFont="1" applyAlignment="1">
      <alignment vertical="center"/>
    </xf>
    <xf numFmtId="167" fontId="113" fillId="29" borderId="38" xfId="137" applyNumberFormat="1" applyFont="1" applyFill="1" applyBorder="1" applyAlignment="1">
      <alignment vertical="top"/>
    </xf>
    <xf numFmtId="3" fontId="83" fillId="29" borderId="0" xfId="0" applyNumberFormat="1" applyFont="1" applyFill="1"/>
    <xf numFmtId="4" fontId="83" fillId="29" borderId="0" xfId="0" applyNumberFormat="1" applyFont="1" applyFill="1"/>
    <xf numFmtId="179" fontId="83" fillId="29" borderId="0" xfId="0" applyNumberFormat="1" applyFont="1" applyFill="1"/>
    <xf numFmtId="0" fontId="83" fillId="29" borderId="0" xfId="66" applyFont="1" applyFill="1" applyAlignment="1">
      <alignment vertical="center"/>
    </xf>
    <xf numFmtId="0" fontId="84" fillId="29" borderId="0" xfId="66" applyFont="1" applyFill="1"/>
    <xf numFmtId="3" fontId="84" fillId="29" borderId="0" xfId="66" applyNumberFormat="1" applyFont="1" applyFill="1"/>
    <xf numFmtId="0" fontId="83" fillId="29" borderId="0" xfId="66" quotePrefix="1" applyFont="1" applyFill="1" applyAlignment="1">
      <alignment vertical="center" wrapText="1"/>
    </xf>
    <xf numFmtId="0" fontId="83" fillId="29" borderId="5" xfId="66" applyFont="1" applyFill="1" applyBorder="1" applyAlignment="1">
      <alignment vertical="center"/>
    </xf>
    <xf numFmtId="0" fontId="83" fillId="29" borderId="5" xfId="66" quotePrefix="1" applyFont="1" applyFill="1" applyBorder="1" applyAlignment="1">
      <alignment vertical="center"/>
    </xf>
    <xf numFmtId="43" fontId="49" fillId="0" borderId="0" xfId="75" applyNumberFormat="1" applyFont="1"/>
    <xf numFmtId="0" fontId="49" fillId="0" borderId="18" xfId="0" applyFont="1" applyBorder="1" applyAlignment="1">
      <alignment vertical="center" wrapText="1"/>
    </xf>
    <xf numFmtId="0" fontId="3" fillId="0" borderId="0" xfId="13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131" applyFont="1"/>
    <xf numFmtId="179" fontId="3" fillId="0" borderId="0" xfId="201" applyNumberFormat="1" applyFont="1"/>
    <xf numFmtId="17" fontId="3" fillId="0" borderId="0" xfId="0" applyNumberFormat="1" applyFont="1"/>
    <xf numFmtId="179" fontId="3" fillId="0" borderId="0" xfId="201" applyNumberFormat="1" applyFont="1" applyFill="1"/>
    <xf numFmtId="0" fontId="3" fillId="0" borderId="0" xfId="0" applyFont="1"/>
    <xf numFmtId="3" fontId="3" fillId="29" borderId="0" xfId="0" applyNumberFormat="1" applyFont="1" applyFill="1"/>
    <xf numFmtId="179" fontId="3" fillId="29" borderId="0" xfId="212" applyNumberFormat="1" applyFont="1" applyFill="1"/>
    <xf numFmtId="176" fontId="53" fillId="29" borderId="5" xfId="91" applyNumberFormat="1" applyFont="1" applyFill="1" applyBorder="1" applyAlignment="1" applyProtection="1">
      <alignment horizontal="right"/>
      <protection locked="0"/>
    </xf>
    <xf numFmtId="167" fontId="85" fillId="0" borderId="0" xfId="94" applyNumberFormat="1" applyFont="1" applyFill="1" applyBorder="1" applyAlignment="1" applyProtection="1">
      <alignment horizontal="left" wrapText="1" indent="3"/>
      <protection locked="0"/>
    </xf>
    <xf numFmtId="167" fontId="85" fillId="0" borderId="0" xfId="94" applyNumberFormat="1" applyFont="1" applyFill="1" applyBorder="1" applyAlignment="1" applyProtection="1">
      <alignment vertical="top"/>
      <protection locked="0"/>
    </xf>
    <xf numFmtId="167" fontId="99" fillId="31" borderId="0" xfId="94" applyNumberFormat="1" applyFont="1" applyFill="1" applyBorder="1" applyAlignment="1" applyProtection="1">
      <protection locked="0"/>
    </xf>
    <xf numFmtId="167" fontId="99" fillId="31" borderId="0" xfId="94" applyNumberFormat="1" applyFont="1" applyFill="1" applyBorder="1" applyAlignment="1" applyProtection="1">
      <alignment vertical="center"/>
      <protection locked="0"/>
    </xf>
    <xf numFmtId="176" fontId="99" fillId="31" borderId="0" xfId="94" applyNumberFormat="1" applyFont="1" applyFill="1" applyBorder="1" applyAlignment="1" applyProtection="1">
      <alignment horizontal="right"/>
      <protection locked="0"/>
    </xf>
    <xf numFmtId="167" fontId="120" fillId="31" borderId="0" xfId="94" applyNumberFormat="1" applyFont="1" applyFill="1" applyBorder="1" applyAlignment="1" applyProtection="1">
      <alignment vertical="center"/>
      <protection locked="0"/>
    </xf>
    <xf numFmtId="167" fontId="122" fillId="25" borderId="16" xfId="94" applyNumberFormat="1" applyFont="1" applyFill="1" applyBorder="1" applyAlignment="1" applyProtection="1">
      <alignment horizontal="center" vertical="center"/>
      <protection locked="0"/>
    </xf>
    <xf numFmtId="167" fontId="122" fillId="25" borderId="27" xfId="91" applyNumberFormat="1" applyFont="1" applyFill="1" applyBorder="1" applyAlignment="1" applyProtection="1">
      <alignment horizontal="center" vertical="center" wrapText="1"/>
      <protection locked="0"/>
    </xf>
    <xf numFmtId="167" fontId="122" fillId="25" borderId="28" xfId="91" applyNumberFormat="1" applyFont="1" applyFill="1" applyBorder="1" applyAlignment="1" applyProtection="1">
      <alignment horizontal="center" vertical="center" wrapText="1"/>
      <protection locked="0"/>
    </xf>
    <xf numFmtId="167" fontId="85" fillId="0" borderId="5" xfId="94" applyNumberFormat="1" applyFont="1" applyFill="1" applyBorder="1" applyAlignment="1" applyProtection="1">
      <protection locked="0"/>
    </xf>
    <xf numFmtId="167" fontId="49" fillId="0" borderId="5" xfId="91" applyNumberFormat="1" applyFont="1" applyBorder="1" applyProtection="1">
      <protection locked="0"/>
    </xf>
    <xf numFmtId="167" fontId="123" fillId="25" borderId="27" xfId="91" applyNumberFormat="1" applyFont="1" applyFill="1" applyBorder="1" applyAlignment="1" applyProtection="1">
      <alignment horizontal="center" vertical="center" wrapText="1"/>
      <protection locked="0"/>
    </xf>
    <xf numFmtId="167" fontId="123" fillId="25" borderId="17" xfId="91" applyNumberFormat="1" applyFont="1" applyFill="1" applyBorder="1" applyAlignment="1" applyProtection="1">
      <alignment horizontal="center" vertical="center" wrapText="1"/>
      <protection locked="0"/>
    </xf>
    <xf numFmtId="167" fontId="52" fillId="31" borderId="0" xfId="91" applyNumberFormat="1" applyFont="1" applyFill="1" applyBorder="1" applyAlignment="1" applyProtection="1">
      <alignment vertical="center"/>
      <protection locked="0"/>
    </xf>
    <xf numFmtId="176" fontId="52" fillId="31" borderId="0" xfId="91" applyNumberFormat="1" applyFont="1" applyFill="1" applyBorder="1" applyAlignment="1" applyProtection="1">
      <alignment horizontal="right" vertical="center"/>
      <protection locked="0"/>
    </xf>
    <xf numFmtId="167" fontId="123" fillId="25" borderId="16" xfId="91" applyNumberFormat="1" applyFont="1" applyFill="1" applyBorder="1" applyAlignment="1" applyProtection="1">
      <alignment horizontal="center" vertical="center"/>
      <protection locked="0"/>
    </xf>
    <xf numFmtId="0" fontId="124" fillId="27" borderId="36" xfId="0" applyFont="1" applyFill="1" applyBorder="1" applyAlignment="1">
      <alignment horizontal="center" vertical="center"/>
    </xf>
    <xf numFmtId="0" fontId="124" fillId="27" borderId="39" xfId="0" applyFont="1" applyFill="1" applyBorder="1" applyAlignment="1">
      <alignment horizontal="center" vertical="center" wrapText="1"/>
    </xf>
    <xf numFmtId="0" fontId="81" fillId="0" borderId="7" xfId="0" applyFont="1" applyBorder="1" applyAlignment="1">
      <alignment horizontal="left" vertical="top"/>
    </xf>
    <xf numFmtId="167" fontId="81" fillId="0" borderId="7" xfId="0" applyNumberFormat="1" applyFont="1" applyBorder="1" applyAlignment="1">
      <alignment vertical="top"/>
    </xf>
    <xf numFmtId="0" fontId="79" fillId="0" borderId="0" xfId="0" applyFont="1" applyAlignment="1">
      <alignment horizontal="left" vertical="top" indent="2"/>
    </xf>
    <xf numFmtId="167" fontId="79" fillId="0" borderId="0" xfId="0" applyNumberFormat="1" applyFont="1" applyAlignment="1">
      <alignment vertical="top"/>
    </xf>
    <xf numFmtId="0" fontId="81" fillId="0" borderId="7" xfId="0" applyFont="1" applyBorder="1" applyAlignment="1">
      <alignment horizontal="left" vertical="top" indent="2"/>
    </xf>
    <xf numFmtId="175" fontId="54" fillId="0" borderId="18" xfId="90" applyNumberFormat="1" applyFont="1" applyFill="1" applyBorder="1" applyAlignment="1">
      <alignment vertical="center" wrapText="1"/>
    </xf>
    <xf numFmtId="0" fontId="125" fillId="0" borderId="0" xfId="120" applyFont="1" applyAlignment="1">
      <alignment horizontal="center" vertical="top" wrapText="1"/>
    </xf>
    <xf numFmtId="0" fontId="125" fillId="0" borderId="0" xfId="120" applyFont="1" applyAlignment="1">
      <alignment vertical="top" wrapText="1"/>
    </xf>
    <xf numFmtId="167" fontId="125" fillId="0" borderId="0" xfId="120" applyNumberFormat="1" applyFont="1" applyAlignment="1">
      <alignment vertical="top"/>
    </xf>
    <xf numFmtId="0" fontId="125" fillId="0" borderId="0" xfId="120" applyFont="1" applyAlignment="1">
      <alignment horizontal="center" vertical="center" wrapText="1"/>
    </xf>
    <xf numFmtId="0" fontId="125" fillId="0" borderId="0" xfId="120" applyFont="1" applyAlignment="1">
      <alignment vertical="center" wrapText="1"/>
    </xf>
    <xf numFmtId="167" fontId="125" fillId="0" borderId="0" xfId="120" applyNumberFormat="1" applyFont="1" applyAlignment="1">
      <alignment vertical="center"/>
    </xf>
    <xf numFmtId="0" fontId="125" fillId="0" borderId="0" xfId="120" applyFont="1" applyAlignment="1">
      <alignment horizontal="left" vertical="top" wrapText="1"/>
    </xf>
    <xf numFmtId="0" fontId="125" fillId="29" borderId="0" xfId="120" applyFont="1" applyFill="1" applyAlignment="1">
      <alignment horizontal="center" vertical="top" wrapText="1"/>
    </xf>
    <xf numFmtId="0" fontId="125" fillId="29" borderId="0" xfId="120" applyFont="1" applyFill="1" applyAlignment="1">
      <alignment vertical="top" wrapText="1"/>
    </xf>
    <xf numFmtId="167" fontId="125" fillId="29" borderId="0" xfId="120" applyNumberFormat="1" applyFont="1" applyFill="1" applyAlignment="1">
      <alignment vertical="top"/>
    </xf>
    <xf numFmtId="0" fontId="126" fillId="0" borderId="5" xfId="120" applyFont="1" applyBorder="1" applyAlignment="1">
      <alignment horizontal="center" vertical="center"/>
    </xf>
    <xf numFmtId="0" fontId="84" fillId="0" borderId="0" xfId="120" applyFont="1" applyAlignment="1">
      <alignment horizontal="left" vertical="top"/>
    </xf>
    <xf numFmtId="0" fontId="94" fillId="27" borderId="30" xfId="120" applyFont="1" applyFill="1" applyBorder="1" applyAlignment="1">
      <alignment horizontal="center" vertical="center" wrapText="1"/>
    </xf>
    <xf numFmtId="0" fontId="78" fillId="27" borderId="34" xfId="120" applyFont="1" applyFill="1" applyBorder="1" applyAlignment="1">
      <alignment horizontal="center" vertical="center" wrapText="1"/>
    </xf>
    <xf numFmtId="0" fontId="94" fillId="27" borderId="31" xfId="120" applyFont="1" applyFill="1" applyBorder="1" applyAlignment="1">
      <alignment horizontal="center" vertical="center" wrapText="1"/>
    </xf>
    <xf numFmtId="167" fontId="52" fillId="31" borderId="0" xfId="92" applyNumberFormat="1" applyFont="1" applyFill="1" applyBorder="1" applyAlignment="1" applyProtection="1">
      <alignment horizontal="left" vertical="center"/>
      <protection locked="0"/>
    </xf>
    <xf numFmtId="176" fontId="52" fillId="31" borderId="0" xfId="92" applyNumberFormat="1" applyFont="1" applyFill="1" applyBorder="1" applyAlignment="1" applyProtection="1">
      <alignment horizontal="right" vertical="center"/>
      <protection locked="0"/>
    </xf>
    <xf numFmtId="0" fontId="103" fillId="0" borderId="0" xfId="137" applyFont="1" applyAlignment="1">
      <alignment horizontal="left" vertical="top" wrapText="1"/>
    </xf>
    <xf numFmtId="3" fontId="52" fillId="31" borderId="0" xfId="91" applyNumberFormat="1" applyFont="1" applyFill="1" applyBorder="1" applyAlignment="1" applyProtection="1">
      <alignment vertical="center"/>
      <protection locked="0"/>
    </xf>
    <xf numFmtId="179" fontId="52" fillId="31" borderId="0" xfId="91" applyNumberFormat="1" applyFont="1" applyFill="1" applyBorder="1" applyAlignment="1" applyProtection="1">
      <alignment vertical="center"/>
      <protection locked="0"/>
    </xf>
    <xf numFmtId="0" fontId="127" fillId="0" borderId="0" xfId="0" applyFont="1"/>
    <xf numFmtId="8" fontId="127" fillId="0" borderId="0" xfId="0" applyNumberFormat="1" applyFont="1"/>
    <xf numFmtId="0" fontId="128" fillId="33" borderId="42" xfId="0" applyFont="1" applyFill="1" applyBorder="1" applyAlignment="1">
      <alignment horizontal="center" vertical="center" wrapText="1"/>
    </xf>
    <xf numFmtId="0" fontId="127" fillId="0" borderId="0" xfId="0" applyFont="1" applyAlignment="1">
      <alignment vertical="center"/>
    </xf>
    <xf numFmtId="4" fontId="127" fillId="0" borderId="0" xfId="0" applyNumberFormat="1" applyFont="1" applyAlignment="1">
      <alignment vertical="center"/>
    </xf>
    <xf numFmtId="14" fontId="127" fillId="0" borderId="0" xfId="0" applyNumberFormat="1" applyFont="1" applyAlignment="1">
      <alignment vertical="center"/>
    </xf>
    <xf numFmtId="0" fontId="127" fillId="0" borderId="0" xfId="0" applyFont="1" applyAlignment="1">
      <alignment horizontal="left" vertical="center" wrapText="1"/>
    </xf>
    <xf numFmtId="14" fontId="127" fillId="34" borderId="0" xfId="0" applyNumberFormat="1" applyFont="1" applyFill="1" applyAlignment="1">
      <alignment vertical="center"/>
    </xf>
    <xf numFmtId="0" fontId="127" fillId="0" borderId="0" xfId="0" applyFont="1" applyAlignment="1">
      <alignment horizontal="left"/>
    </xf>
    <xf numFmtId="14" fontId="127" fillId="0" borderId="0" xfId="0" applyNumberFormat="1" applyFont="1"/>
    <xf numFmtId="0" fontId="129" fillId="35" borderId="7" xfId="0" applyFont="1" applyFill="1" applyBorder="1" applyAlignment="1">
      <alignment horizontal="center"/>
    </xf>
    <xf numFmtId="3" fontId="129" fillId="35" borderId="7" xfId="0" applyNumberFormat="1" applyFont="1" applyFill="1" applyBorder="1"/>
    <xf numFmtId="0" fontId="129" fillId="35" borderId="7" xfId="0" applyFont="1" applyFill="1" applyBorder="1"/>
    <xf numFmtId="0" fontId="93" fillId="29" borderId="0" xfId="221" applyFill="1"/>
    <xf numFmtId="8" fontId="93" fillId="29" borderId="0" xfId="221" applyNumberFormat="1" applyFill="1"/>
    <xf numFmtId="0" fontId="93" fillId="0" borderId="0" xfId="221"/>
    <xf numFmtId="0" fontId="80" fillId="27" borderId="52" xfId="222" applyFont="1" applyFill="1" applyBorder="1" applyAlignment="1">
      <alignment horizontal="center" vertical="center"/>
    </xf>
    <xf numFmtId="0" fontId="80" fillId="27" borderId="53" xfId="222" applyFont="1" applyFill="1" applyBorder="1" applyAlignment="1">
      <alignment horizontal="center" vertical="center"/>
    </xf>
    <xf numFmtId="0" fontId="82" fillId="29" borderId="0" xfId="221" applyFont="1" applyFill="1" applyAlignment="1">
      <alignment horizontal="left"/>
    </xf>
    <xf numFmtId="0" fontId="93" fillId="29" borderId="41" xfId="221" applyFill="1" applyBorder="1" applyAlignment="1">
      <alignment horizontal="left"/>
    </xf>
    <xf numFmtId="0" fontId="82" fillId="29" borderId="0" xfId="221" applyFont="1" applyFill="1" applyAlignment="1">
      <alignment horizontal="right"/>
    </xf>
    <xf numFmtId="0" fontId="93" fillId="29" borderId="0" xfId="221" applyFill="1" applyAlignment="1">
      <alignment horizontal="center" vertical="center"/>
    </xf>
    <xf numFmtId="191" fontId="93" fillId="29" borderId="54" xfId="221" applyNumberFormat="1" applyFill="1" applyBorder="1"/>
    <xf numFmtId="191" fontId="93" fillId="29" borderId="55" xfId="221" applyNumberFormat="1" applyFill="1" applyBorder="1"/>
    <xf numFmtId="191" fontId="93" fillId="29" borderId="0" xfId="221" applyNumberFormat="1" applyFill="1"/>
    <xf numFmtId="191" fontId="2" fillId="29" borderId="56" xfId="223" applyNumberFormat="1" applyFont="1" applyFill="1" applyBorder="1"/>
    <xf numFmtId="0" fontId="82" fillId="29" borderId="0" xfId="221" applyFont="1" applyFill="1"/>
    <xf numFmtId="0" fontId="82" fillId="29" borderId="0" xfId="221" applyFont="1" applyFill="1" applyAlignment="1">
      <alignment horizontal="right" vertical="center"/>
    </xf>
    <xf numFmtId="0" fontId="82" fillId="29" borderId="36" xfId="221" applyFont="1" applyFill="1" applyBorder="1" applyAlignment="1">
      <alignment horizontal="left"/>
    </xf>
    <xf numFmtId="0" fontId="93" fillId="29" borderId="57" xfId="221" applyFill="1" applyBorder="1" applyAlignment="1">
      <alignment horizontal="left"/>
    </xf>
    <xf numFmtId="0" fontId="82" fillId="29" borderId="36" xfId="221" applyFont="1" applyFill="1" applyBorder="1" applyAlignment="1">
      <alignment horizontal="right"/>
    </xf>
    <xf numFmtId="0" fontId="93" fillId="29" borderId="36" xfId="221" applyFill="1" applyBorder="1" applyAlignment="1">
      <alignment horizontal="center" vertical="center"/>
    </xf>
    <xf numFmtId="191" fontId="93" fillId="29" borderId="58" xfId="221" applyNumberFormat="1" applyFill="1" applyBorder="1"/>
    <xf numFmtId="191" fontId="93" fillId="29" borderId="41" xfId="221" applyNumberFormat="1" applyFill="1" applyBorder="1"/>
    <xf numFmtId="0" fontId="82" fillId="29" borderId="59" xfId="221" applyFont="1" applyFill="1" applyBorder="1" applyAlignment="1">
      <alignment horizontal="left"/>
    </xf>
    <xf numFmtId="0" fontId="93" fillId="29" borderId="0" xfId="221" applyFill="1" applyAlignment="1">
      <alignment horizontal="left"/>
    </xf>
    <xf numFmtId="191" fontId="81" fillId="36" borderId="19" xfId="223" applyNumberFormat="1" applyFont="1" applyFill="1" applyBorder="1"/>
    <xf numFmtId="191" fontId="81" fillId="36" borderId="20" xfId="223" applyNumberFormat="1" applyFont="1" applyFill="1" applyBorder="1"/>
    <xf numFmtId="0" fontId="86" fillId="29" borderId="0" xfId="222" applyFont="1" applyFill="1"/>
    <xf numFmtId="16" fontId="93" fillId="29" borderId="0" xfId="221" applyNumberFormat="1" applyFill="1"/>
    <xf numFmtId="0" fontId="130" fillId="29" borderId="0" xfId="225" applyFont="1" applyFill="1"/>
    <xf numFmtId="0" fontId="20" fillId="0" borderId="0" xfId="226"/>
    <xf numFmtId="0" fontId="20" fillId="29" borderId="0" xfId="226" applyFill="1"/>
    <xf numFmtId="0" fontId="20" fillId="29" borderId="0" xfId="226" applyFill="1" applyAlignment="1">
      <alignment horizontal="right"/>
    </xf>
    <xf numFmtId="0" fontId="131" fillId="37" borderId="20" xfId="226" applyFont="1" applyFill="1" applyBorder="1" applyAlignment="1">
      <alignment horizontal="center" vertical="center" wrapText="1"/>
    </xf>
    <xf numFmtId="0" fontId="132" fillId="38" borderId="0" xfId="226" applyFont="1" applyFill="1"/>
    <xf numFmtId="167" fontId="133" fillId="38" borderId="41" xfId="227" applyNumberFormat="1" applyFont="1" applyFill="1" applyBorder="1" applyAlignment="1">
      <alignment vertical="center"/>
    </xf>
    <xf numFmtId="167" fontId="20" fillId="0" borderId="0" xfId="226" applyNumberFormat="1"/>
    <xf numFmtId="0" fontId="132" fillId="29" borderId="0" xfId="226" applyFont="1" applyFill="1" applyAlignment="1">
      <alignment horizontal="left" indent="5"/>
    </xf>
    <xf numFmtId="167" fontId="133" fillId="29" borderId="41" xfId="227" applyNumberFormat="1" applyFont="1" applyFill="1" applyBorder="1" applyAlignment="1">
      <alignment vertical="center"/>
    </xf>
    <xf numFmtId="189" fontId="20" fillId="0" borderId="0" xfId="226" applyNumberFormat="1"/>
    <xf numFmtId="167" fontId="133" fillId="29" borderId="60" xfId="227" applyNumberFormat="1" applyFont="1" applyFill="1" applyBorder="1" applyAlignment="1">
      <alignment vertical="center"/>
    </xf>
    <xf numFmtId="0" fontId="132" fillId="38" borderId="18" xfId="226" applyFont="1" applyFill="1" applyBorder="1"/>
    <xf numFmtId="167" fontId="135" fillId="38" borderId="41" xfId="227" applyNumberFormat="1" applyFont="1" applyFill="1" applyBorder="1" applyAlignment="1">
      <alignment vertical="center"/>
    </xf>
    <xf numFmtId="43" fontId="20" fillId="0" borderId="0" xfId="224" applyFont="1"/>
    <xf numFmtId="0" fontId="132" fillId="29" borderId="5" xfId="226" applyFont="1" applyFill="1" applyBorder="1" applyAlignment="1">
      <alignment horizontal="left" indent="5"/>
    </xf>
    <xf numFmtId="0" fontId="135" fillId="38" borderId="5" xfId="226" applyFont="1" applyFill="1" applyBorder="1"/>
    <xf numFmtId="167" fontId="133" fillId="38" borderId="60" xfId="227" applyNumberFormat="1" applyFont="1" applyFill="1" applyBorder="1" applyAlignment="1">
      <alignment vertical="center"/>
    </xf>
    <xf numFmtId="14" fontId="20" fillId="0" borderId="0" xfId="226" applyNumberFormat="1"/>
    <xf numFmtId="0" fontId="86" fillId="0" borderId="0" xfId="228" applyFont="1"/>
    <xf numFmtId="0" fontId="137" fillId="0" borderId="0" xfId="228" applyFont="1" applyAlignment="1">
      <alignment horizontal="centerContinuous"/>
    </xf>
    <xf numFmtId="0" fontId="139" fillId="39" borderId="19" xfId="228" applyFont="1" applyFill="1" applyBorder="1" applyAlignment="1">
      <alignment horizontal="centerContinuous" vertical="center" wrapText="1"/>
    </xf>
    <xf numFmtId="0" fontId="139" fillId="39" borderId="15" xfId="228" applyFont="1" applyFill="1" applyBorder="1" applyAlignment="1">
      <alignment horizontal="center" vertical="center" wrapText="1"/>
    </xf>
    <xf numFmtId="0" fontId="84" fillId="0" borderId="54" xfId="228" applyFont="1" applyBorder="1" applyAlignment="1">
      <alignment vertical="center"/>
    </xf>
    <xf numFmtId="192" fontId="84" fillId="0" borderId="54" xfId="228" applyNumberFormat="1" applyFont="1" applyBorder="1" applyAlignment="1">
      <alignment vertical="center"/>
    </xf>
    <xf numFmtId="193" fontId="84" fillId="0" borderId="54" xfId="228" applyNumberFormat="1" applyFont="1" applyBorder="1" applyAlignment="1">
      <alignment vertical="center"/>
    </xf>
    <xf numFmtId="193" fontId="84" fillId="0" borderId="54" xfId="228" applyNumberFormat="1" applyFont="1" applyBorder="1" applyAlignment="1">
      <alignment horizontal="center" vertical="center"/>
    </xf>
    <xf numFmtId="0" fontId="139" fillId="39" borderId="19" xfId="228" applyFont="1" applyFill="1" applyBorder="1" applyAlignment="1">
      <alignment horizontal="center" vertical="center"/>
    </xf>
    <xf numFmtId="179" fontId="139" fillId="39" borderId="19" xfId="228" applyNumberFormat="1" applyFont="1" applyFill="1" applyBorder="1" applyAlignment="1">
      <alignment vertical="center"/>
    </xf>
    <xf numFmtId="194" fontId="139" fillId="39" borderId="19" xfId="228" applyNumberFormat="1" applyFont="1" applyFill="1" applyBorder="1" applyAlignment="1">
      <alignment horizontal="center" vertical="center"/>
    </xf>
    <xf numFmtId="194" fontId="139" fillId="39" borderId="19" xfId="228" applyNumberFormat="1" applyFont="1" applyFill="1" applyBorder="1" applyAlignment="1">
      <alignment vertical="center"/>
    </xf>
    <xf numFmtId="0" fontId="54" fillId="0" borderId="18" xfId="0" applyFont="1" applyBorder="1" applyAlignment="1">
      <alignment horizontal="left" vertical="top" wrapText="1"/>
    </xf>
    <xf numFmtId="175" fontId="54" fillId="0" borderId="18" xfId="90" applyNumberFormat="1" applyFont="1" applyBorder="1" applyAlignment="1">
      <alignment horizontal="left" vertical="center" wrapText="1"/>
    </xf>
    <xf numFmtId="188" fontId="58" fillId="0" borderId="0" xfId="66" applyNumberFormat="1" applyFont="1" applyAlignment="1">
      <alignment horizontal="left" wrapText="1"/>
    </xf>
    <xf numFmtId="0" fontId="84" fillId="0" borderId="0" xfId="66" applyFont="1" applyAlignment="1">
      <alignment horizontal="left" vertical="top" wrapText="1"/>
    </xf>
    <xf numFmtId="167" fontId="67" fillId="25" borderId="24" xfId="91" applyNumberFormat="1" applyFont="1" applyFill="1" applyBorder="1" applyAlignment="1" applyProtection="1">
      <alignment horizontal="center" vertical="center"/>
      <protection locked="0"/>
    </xf>
    <xf numFmtId="167" fontId="67" fillId="25" borderId="16" xfId="91" applyNumberFormat="1" applyFont="1" applyFill="1" applyBorder="1" applyAlignment="1" applyProtection="1">
      <alignment horizontal="center" vertical="center"/>
      <protection locked="0"/>
    </xf>
    <xf numFmtId="0" fontId="84" fillId="0" borderId="0" xfId="66" applyFont="1" applyAlignment="1">
      <alignment horizontal="left" wrapText="1"/>
    </xf>
    <xf numFmtId="167" fontId="52" fillId="31" borderId="0" xfId="91" applyNumberFormat="1" applyFont="1" applyFill="1" applyBorder="1" applyAlignment="1" applyProtection="1">
      <alignment horizontal="left" vertical="center"/>
      <protection locked="0"/>
    </xf>
    <xf numFmtId="0" fontId="80" fillId="27" borderId="46" xfId="222" applyFont="1" applyFill="1" applyBorder="1" applyAlignment="1">
      <alignment horizontal="center" vertical="center"/>
    </xf>
    <xf numFmtId="0" fontId="80" fillId="27" borderId="48" xfId="222" applyFont="1" applyFill="1" applyBorder="1" applyAlignment="1">
      <alignment horizontal="center" vertical="center"/>
    </xf>
    <xf numFmtId="167" fontId="81" fillId="36" borderId="7" xfId="224" applyNumberFormat="1" applyFont="1" applyFill="1" applyBorder="1" applyAlignment="1">
      <alignment horizontal="center"/>
    </xf>
    <xf numFmtId="0" fontId="80" fillId="27" borderId="43" xfId="222" applyFont="1" applyFill="1" applyBorder="1" applyAlignment="1">
      <alignment horizontal="center" vertical="center"/>
    </xf>
    <xf numFmtId="0" fontId="80" fillId="27" borderId="49" xfId="222" applyFont="1" applyFill="1" applyBorder="1" applyAlignment="1">
      <alignment horizontal="center" vertical="center"/>
    </xf>
    <xf numFmtId="0" fontId="80" fillId="27" borderId="44" xfId="222" applyFont="1" applyFill="1" applyBorder="1" applyAlignment="1">
      <alignment horizontal="center" vertical="center"/>
    </xf>
    <xf numFmtId="0" fontId="80" fillId="27" borderId="50" xfId="222" applyFont="1" applyFill="1" applyBorder="1" applyAlignment="1">
      <alignment horizontal="center" vertical="center"/>
    </xf>
    <xf numFmtId="0" fontId="80" fillId="27" borderId="45" xfId="222" applyFont="1" applyFill="1" applyBorder="1" applyAlignment="1">
      <alignment horizontal="center" vertical="center"/>
    </xf>
    <xf numFmtId="0" fontId="80" fillId="27" borderId="51" xfId="222" applyFont="1" applyFill="1" applyBorder="1" applyAlignment="1">
      <alignment horizontal="center" vertical="center"/>
    </xf>
    <xf numFmtId="0" fontId="80" fillId="27" borderId="47" xfId="222" applyFont="1" applyFill="1" applyBorder="1" applyAlignment="1">
      <alignment horizontal="center" vertical="center"/>
    </xf>
    <xf numFmtId="0" fontId="84" fillId="29" borderId="18" xfId="226" applyFont="1" applyFill="1" applyBorder="1" applyAlignment="1">
      <alignment horizontal="justify" vertical="center" wrapText="1"/>
    </xf>
    <xf numFmtId="0" fontId="84" fillId="29" borderId="0" xfId="226" applyFont="1" applyFill="1" applyAlignment="1">
      <alignment horizontal="justify" vertical="center" wrapText="1"/>
    </xf>
    <xf numFmtId="0" fontId="139" fillId="39" borderId="61" xfId="228" applyFont="1" applyFill="1" applyBorder="1" applyAlignment="1">
      <alignment horizontal="center" vertical="center" wrapText="1"/>
    </xf>
    <xf numFmtId="0" fontId="139" fillId="39" borderId="15" xfId="228" applyFont="1" applyFill="1" applyBorder="1" applyAlignment="1">
      <alignment horizontal="center" vertical="center" wrapText="1"/>
    </xf>
    <xf numFmtId="0" fontId="139" fillId="39" borderId="15" xfId="228" applyFont="1" applyFill="1" applyBorder="1" applyAlignment="1">
      <alignment horizontal="center" vertical="center"/>
    </xf>
    <xf numFmtId="0" fontId="139" fillId="39" borderId="61" xfId="228" applyFont="1" applyFill="1" applyBorder="1" applyAlignment="1">
      <alignment horizontal="center" vertical="center"/>
    </xf>
    <xf numFmtId="167" fontId="89" fillId="26" borderId="7" xfId="93" applyNumberFormat="1" applyFont="1" applyFill="1" applyBorder="1" applyAlignment="1" applyProtection="1">
      <alignment horizontal="center" vertical="center"/>
      <protection locked="0"/>
    </xf>
    <xf numFmtId="167" fontId="89" fillId="26" borderId="25" xfId="93" applyNumberFormat="1" applyFont="1" applyFill="1" applyBorder="1" applyAlignment="1" applyProtection="1">
      <alignment horizontal="center" vertical="center"/>
      <protection locked="0"/>
    </xf>
    <xf numFmtId="167" fontId="125" fillId="0" borderId="0" xfId="120" applyNumberFormat="1" applyFont="1" applyAlignment="1">
      <alignment vertical="top"/>
    </xf>
    <xf numFmtId="167" fontId="125" fillId="0" borderId="0" xfId="120" applyNumberFormat="1" applyFont="1" applyAlignment="1">
      <alignment vertical="center"/>
    </xf>
    <xf numFmtId="167" fontId="125" fillId="29" borderId="0" xfId="120" applyNumberFormat="1" applyFont="1" applyFill="1" applyAlignment="1">
      <alignment vertical="top"/>
    </xf>
    <xf numFmtId="184" fontId="126" fillId="0" borderId="5" xfId="120" applyNumberFormat="1" applyFont="1" applyBorder="1" applyAlignment="1">
      <alignment vertical="center"/>
    </xf>
    <xf numFmtId="167" fontId="125" fillId="29" borderId="0" xfId="120" applyNumberFormat="1" applyFont="1" applyFill="1" applyAlignment="1">
      <alignment vertical="top"/>
    </xf>
    <xf numFmtId="184" fontId="126" fillId="0" borderId="5" xfId="120" applyNumberFormat="1" applyFont="1" applyBorder="1" applyAlignment="1">
      <alignment vertical="center"/>
    </xf>
    <xf numFmtId="0" fontId="0" fillId="0" borderId="0" xfId="0"/>
    <xf numFmtId="0" fontId="88" fillId="0" borderId="0" xfId="226" applyFont="1"/>
  </cellXfs>
  <cellStyles count="30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0let" xfId="19" xr:uid="{00000000-0005-0000-0000-000012000000}"/>
    <cellStyle name="b0let 2" xfId="20" xr:uid="{00000000-0005-0000-0000-000013000000}"/>
    <cellStyle name="Bol-Data" xfId="21" xr:uid="{00000000-0005-0000-0000-000014000000}"/>
    <cellStyle name="bolet" xfId="22" xr:uid="{00000000-0005-0000-0000-000015000000}"/>
    <cellStyle name="Boletim" xfId="23" xr:uid="{00000000-0005-0000-0000-000016000000}"/>
    <cellStyle name="Boletim 2" xfId="24" xr:uid="{00000000-0005-0000-0000-000017000000}"/>
    <cellStyle name="Bom" xfId="25" builtinId="26" customBuiltin="1"/>
    <cellStyle name="Cabe‡alho 1" xfId="26" xr:uid="{00000000-0005-0000-0000-000019000000}"/>
    <cellStyle name="Cabe‡alho 1 2" xfId="27" xr:uid="{00000000-0005-0000-0000-00001A000000}"/>
    <cellStyle name="Cabe‡alho 2" xfId="28" xr:uid="{00000000-0005-0000-0000-00001B000000}"/>
    <cellStyle name="Cabe‡alho 2 2" xfId="29" xr:uid="{00000000-0005-0000-0000-00001C000000}"/>
    <cellStyle name="Cabeçalho 1" xfId="30" xr:uid="{00000000-0005-0000-0000-00001D000000}"/>
    <cellStyle name="Cabeçalho 2" xfId="31" xr:uid="{00000000-0005-0000-0000-00001E000000}"/>
    <cellStyle name="Cálculo" xfId="32" builtinId="22" customBuiltin="1"/>
    <cellStyle name="Capítulo" xfId="33" xr:uid="{00000000-0005-0000-0000-000020000000}"/>
    <cellStyle name="Célula de Verificação" xfId="34" builtinId="23" customBuiltin="1"/>
    <cellStyle name="Célula Vinculada" xfId="35" builtinId="24" customBuiltin="1"/>
    <cellStyle name="Comma" xfId="36" xr:uid="{00000000-0005-0000-0000-000023000000}"/>
    <cellStyle name="Comma [0]_Auxiliar" xfId="37" xr:uid="{00000000-0005-0000-0000-000024000000}"/>
    <cellStyle name="Comma_Agenda" xfId="38" xr:uid="{00000000-0005-0000-0000-000025000000}"/>
    <cellStyle name="Currency [0]_Auxiliar" xfId="39" xr:uid="{00000000-0005-0000-0000-000026000000}"/>
    <cellStyle name="Currency_Auxiliar" xfId="40" xr:uid="{00000000-0005-0000-0000-000027000000}"/>
    <cellStyle name="Data" xfId="41" xr:uid="{00000000-0005-0000-0000-000028000000}"/>
    <cellStyle name="Data 2" xfId="42" xr:uid="{00000000-0005-0000-0000-000029000000}"/>
    <cellStyle name="Ênfase1" xfId="43" builtinId="29" customBuiltin="1"/>
    <cellStyle name="Ênfase2" xfId="44" builtinId="33" customBuiltin="1"/>
    <cellStyle name="Ênfase3" xfId="45" builtinId="37" customBuiltin="1"/>
    <cellStyle name="Ênfase4" xfId="46" builtinId="41" customBuiltin="1"/>
    <cellStyle name="Ênfase5" xfId="47" builtinId="45" customBuiltin="1"/>
    <cellStyle name="Ênfase6" xfId="48" builtinId="49" customBuiltin="1"/>
    <cellStyle name="Entrada" xfId="49" builtinId="20" customBuiltin="1"/>
    <cellStyle name="Euro" xfId="50" xr:uid="{00000000-0005-0000-0000-000031000000}"/>
    <cellStyle name="Euro 2" xfId="179" xr:uid="{00000000-0005-0000-0000-000032000000}"/>
    <cellStyle name="Euro 2 2" xfId="267" xr:uid="{7C368950-06E6-431B-9E49-8944DDD2AEAD}"/>
    <cellStyle name="Fim" xfId="51" xr:uid="{00000000-0005-0000-0000-000033000000}"/>
    <cellStyle name="Fim 2" xfId="229" xr:uid="{1B841E06-23BF-457A-9916-106B8E806105}"/>
    <cellStyle name="Fixo" xfId="52" xr:uid="{00000000-0005-0000-0000-000034000000}"/>
    <cellStyle name="Fonte" xfId="53" xr:uid="{00000000-0005-0000-0000-000035000000}"/>
    <cellStyle name="Hiperlink 2" xfId="54" xr:uid="{00000000-0005-0000-0000-000036000000}"/>
    <cellStyle name="Indefinido" xfId="56" xr:uid="{00000000-0005-0000-0000-000038000000}"/>
    <cellStyle name="Jr_Normal" xfId="57" xr:uid="{00000000-0005-0000-0000-000039000000}"/>
    <cellStyle name="Leg_It_1" xfId="58" xr:uid="{00000000-0005-0000-0000-00003A000000}"/>
    <cellStyle name="Moeda 2" xfId="130" xr:uid="{00000000-0005-0000-0000-00003C000000}"/>
    <cellStyle name="Moeda 2 2" xfId="247" xr:uid="{45E1ABCE-1717-442A-BAFA-25BE6420BD46}"/>
    <cellStyle name="Moeda 3" xfId="136" xr:uid="{00000000-0005-0000-0000-00003D000000}"/>
    <cellStyle name="Moeda 4" xfId="180" xr:uid="{00000000-0005-0000-0000-00003E000000}"/>
    <cellStyle name="Moeda 4 2" xfId="268" xr:uid="{22158F28-7157-4B65-AFDB-5B0F7D8AC32C}"/>
    <cellStyle name="Moeda 5" xfId="244" xr:uid="{03DBD1BA-6643-4BC7-A18C-2946BE9BF722}"/>
    <cellStyle name="Moeda0" xfId="59" xr:uid="{00000000-0005-0000-0000-00003F000000}"/>
    <cellStyle name="Neutro" xfId="60" builtinId="28" customBuiltin="1"/>
    <cellStyle name="Normal" xfId="0" builtinId="0"/>
    <cellStyle name="Normal 10" xfId="134" xr:uid="{00000000-0005-0000-0000-000042000000}"/>
    <cellStyle name="Normal 10 2" xfId="181" xr:uid="{00000000-0005-0000-0000-000043000000}"/>
    <cellStyle name="Normal 10 2 2" xfId="269" xr:uid="{0B40D520-B6D8-42D5-AA6D-AE1B87D90B07}"/>
    <cellStyle name="Normal 10 3" xfId="197" xr:uid="{00000000-0005-0000-0000-000044000000}"/>
    <cellStyle name="Normal 10 3 2" xfId="284" xr:uid="{74D50B37-0021-422D-8633-C66C423E2C7B}"/>
    <cellStyle name="Normal 10 4" xfId="198" xr:uid="{00000000-0005-0000-0000-000045000000}"/>
    <cellStyle name="Normal 10 4 2" xfId="285" xr:uid="{3443657B-B95B-43BD-BF6A-FF5C8869C566}"/>
    <cellStyle name="Normal 10 5" xfId="199" xr:uid="{00000000-0005-0000-0000-000046000000}"/>
    <cellStyle name="Normal 10 5 2" xfId="286" xr:uid="{61FFCA0C-17D1-4D33-A130-AB23E606946C}"/>
    <cellStyle name="Normal 10 6" xfId="251" xr:uid="{C1ED627F-E65B-4D06-90C4-AAA558E60978}"/>
    <cellStyle name="Normal 11" xfId="177" xr:uid="{00000000-0005-0000-0000-000047000000}"/>
    <cellStyle name="Normal 11 2" xfId="265" xr:uid="{0B938CF7-11AD-43C2-ADC5-3545436CD5A6}"/>
    <cellStyle name="Normal 12" xfId="195" xr:uid="{00000000-0005-0000-0000-000048000000}"/>
    <cellStyle name="Normal 13" xfId="200" xr:uid="{00000000-0005-0000-0000-000049000000}"/>
    <cellStyle name="Normal 13 2" xfId="287" xr:uid="{BA296FC8-2D23-4C17-9386-8CF4521EDAEA}"/>
    <cellStyle name="Normal 14" xfId="202" xr:uid="{00000000-0005-0000-0000-00004A000000}"/>
    <cellStyle name="Normal 14 2" xfId="289" xr:uid="{93A3A8E1-43F4-4006-B693-35F77A1D8DF9}"/>
    <cellStyle name="Normal 15" xfId="211" xr:uid="{00000000-0005-0000-0000-00004B000000}"/>
    <cellStyle name="Normal 15 2" xfId="296" xr:uid="{C3EF5096-8908-485B-B031-4A5CE4E79B54}"/>
    <cellStyle name="Normal 16" xfId="219" xr:uid="{00000000-0005-0000-0000-00004C000000}"/>
    <cellStyle name="Normal 16 2" xfId="302" xr:uid="{8F0E147F-BD1C-49A1-8B4D-C85207BEEF30}"/>
    <cellStyle name="Normal 2" xfId="61" xr:uid="{00000000-0005-0000-0000-00004D000000}"/>
    <cellStyle name="Normal 2 2" xfId="62" xr:uid="{00000000-0005-0000-0000-00004E000000}"/>
    <cellStyle name="Normal 2 2 2" xfId="207" xr:uid="{00000000-0005-0000-0000-00004F000000}"/>
    <cellStyle name="Normal 2 2 2 2" xfId="226" xr:uid="{A99AC3D5-2A4F-43B3-BA08-347A3A38CB12}"/>
    <cellStyle name="Normal 2 3" xfId="138" xr:uid="{00000000-0005-0000-0000-000050000000}"/>
    <cellStyle name="Normal 2 3 2" xfId="210" xr:uid="{00000000-0005-0000-0000-000051000000}"/>
    <cellStyle name="Normal 2 4" xfId="137" xr:uid="{00000000-0005-0000-0000-000052000000}"/>
    <cellStyle name="Normal 2 5" xfId="205" xr:uid="{00000000-0005-0000-0000-000053000000}"/>
    <cellStyle name="Normal 2 5 2" xfId="292" xr:uid="{DD2EBA38-B0FA-4B72-8EF4-7A8C9BB36452}"/>
    <cellStyle name="Normal 2 6" xfId="221" xr:uid="{EE16037E-EB71-43CB-BBA9-790A1907517B}"/>
    <cellStyle name="Normal 2 7" xfId="225" xr:uid="{01039D37-2675-4D5F-9C0B-EC9A32018F38}"/>
    <cellStyle name="Normal 2 8" xfId="228" xr:uid="{163F4C12-DEA8-49D9-865B-DB7ED416A156}"/>
    <cellStyle name="Normal 3" xfId="63" xr:uid="{00000000-0005-0000-0000-000054000000}"/>
    <cellStyle name="Normal 3 2" xfId="64" xr:uid="{00000000-0005-0000-0000-000055000000}"/>
    <cellStyle name="Normal 3 2 2" xfId="230" xr:uid="{64B2E364-A1F4-4892-8250-DDD7FA48E4BC}"/>
    <cellStyle name="Normal 3 3" xfId="123" xr:uid="{00000000-0005-0000-0000-000056000000}"/>
    <cellStyle name="Normal 3 4" xfId="139" xr:uid="{00000000-0005-0000-0000-000057000000}"/>
    <cellStyle name="Normal 4" xfId="65" xr:uid="{00000000-0005-0000-0000-000058000000}"/>
    <cellStyle name="Normal 4 2" xfId="140" xr:uid="{00000000-0005-0000-0000-000059000000}"/>
    <cellStyle name="Normal 4 2 2" xfId="253" xr:uid="{BB1096D5-B271-4833-B20E-F363EA58DE94}"/>
    <cellStyle name="Normal 4 3" xfId="182" xr:uid="{00000000-0005-0000-0000-00005A000000}"/>
    <cellStyle name="Normal 4 3 2" xfId="270" xr:uid="{873B77B4-097E-4EB1-ABDA-06CAEF638A10}"/>
    <cellStyle name="Normal 5" xfId="120" xr:uid="{00000000-0005-0000-0000-00005B000000}"/>
    <cellStyle name="Normal 5 2" xfId="218" xr:uid="{00000000-0005-0000-0000-00005C000000}"/>
    <cellStyle name="Normal 6" xfId="121" xr:uid="{00000000-0005-0000-0000-00005D000000}"/>
    <cellStyle name="Normal 6 2" xfId="132" xr:uid="{00000000-0005-0000-0000-00005E000000}"/>
    <cellStyle name="Normal 6 2 2" xfId="222" xr:uid="{937CBBA2-E2A8-42B1-9D3E-7306A6909FA8}"/>
    <cellStyle name="Normal 6 2 3" xfId="249" xr:uid="{CE9F5F9C-5E3E-4523-A8B5-1DB105260D9E}"/>
    <cellStyle name="Normal 6 3" xfId="240" xr:uid="{59946211-8704-4A76-A878-A2D934CD9396}"/>
    <cellStyle name="Normal 7" xfId="126" xr:uid="{00000000-0005-0000-0000-00005F000000}"/>
    <cellStyle name="Normal 8" xfId="127" xr:uid="{00000000-0005-0000-0000-000060000000}"/>
    <cellStyle name="Normal 8 2" xfId="245" xr:uid="{F45B27CD-F3F9-4A1C-A171-318E2025A9CB}"/>
    <cellStyle name="Normal 9" xfId="131" xr:uid="{00000000-0005-0000-0000-000061000000}"/>
    <cellStyle name="Normal 9 2" xfId="248" xr:uid="{131EBD5E-8246-45E7-9495-A415514866D2}"/>
    <cellStyle name="Normal_Limitação_Demais Poderes_Aval 4º bim" xfId="66" xr:uid="{00000000-0005-0000-0000-000062000000}"/>
    <cellStyle name="Normal_Plan2" xfId="67" xr:uid="{00000000-0005-0000-0000-000064000000}"/>
    <cellStyle name="Nota" xfId="68" builtinId="10" customBuiltin="1"/>
    <cellStyle name="Nota 2" xfId="69" xr:uid="{00000000-0005-0000-0000-000066000000}"/>
    <cellStyle name="Nota 2 2" xfId="141" xr:uid="{00000000-0005-0000-0000-000067000000}"/>
    <cellStyle name="Nota 3" xfId="142" xr:uid="{00000000-0005-0000-0000-000068000000}"/>
    <cellStyle name="Nota 4" xfId="183" xr:uid="{00000000-0005-0000-0000-000069000000}"/>
    <cellStyle name="Nota 4 2" xfId="271" xr:uid="{6A012E5C-39F4-4D2A-9E90-CF3E61EF3F73}"/>
    <cellStyle name="Percent_Agenda" xfId="70" xr:uid="{00000000-0005-0000-0000-00006A000000}"/>
    <cellStyle name="Percentual" xfId="71" xr:uid="{00000000-0005-0000-0000-00006B000000}"/>
    <cellStyle name="Percentual 2" xfId="72" xr:uid="{00000000-0005-0000-0000-00006C000000}"/>
    <cellStyle name="Percentual 2 2" xfId="143" xr:uid="{00000000-0005-0000-0000-00006D000000}"/>
    <cellStyle name="Percentual 3" xfId="144" xr:uid="{00000000-0005-0000-0000-00006E000000}"/>
    <cellStyle name="Percentual 4" xfId="145" xr:uid="{00000000-0005-0000-0000-00006F000000}"/>
    <cellStyle name="Ponto" xfId="73" xr:uid="{00000000-0005-0000-0000-000070000000}"/>
    <cellStyle name="Ponto 2" xfId="74" xr:uid="{00000000-0005-0000-0000-000071000000}"/>
    <cellStyle name="Ponto 2 2" xfId="146" xr:uid="{00000000-0005-0000-0000-000072000000}"/>
    <cellStyle name="Ponto 3" xfId="147" xr:uid="{00000000-0005-0000-0000-000073000000}"/>
    <cellStyle name="Ponto 4" xfId="148" xr:uid="{00000000-0005-0000-0000-000074000000}"/>
    <cellStyle name="Porcentagem" xfId="75" builtinId="5"/>
    <cellStyle name="Porcentagem 2" xfId="76" xr:uid="{00000000-0005-0000-0000-000076000000}"/>
    <cellStyle name="Porcentagem 2 2" xfId="77" xr:uid="{00000000-0005-0000-0000-000077000000}"/>
    <cellStyle name="Porcentagem 2 2 2" xfId="231" xr:uid="{0AFE0F0B-7EE8-4894-9EB5-4C4B5C96E455}"/>
    <cellStyle name="Porcentagem 2 3" xfId="149" xr:uid="{00000000-0005-0000-0000-000078000000}"/>
    <cellStyle name="Porcentagem 3" xfId="78" xr:uid="{00000000-0005-0000-0000-000079000000}"/>
    <cellStyle name="Porcentagem 3 2" xfId="151" xr:uid="{00000000-0005-0000-0000-00007A000000}"/>
    <cellStyle name="Porcentagem 3 3" xfId="150" xr:uid="{00000000-0005-0000-0000-00007B000000}"/>
    <cellStyle name="Porcentagem 4" xfId="79" xr:uid="{00000000-0005-0000-0000-00007C000000}"/>
    <cellStyle name="Porcentagem 4 2" xfId="152" xr:uid="{00000000-0005-0000-0000-00007D000000}"/>
    <cellStyle name="Porcentagem 5" xfId="80" xr:uid="{00000000-0005-0000-0000-00007E000000}"/>
    <cellStyle name="Porcentagem 5 2" xfId="153" xr:uid="{00000000-0005-0000-0000-00007F000000}"/>
    <cellStyle name="Porcentagem 5 2 2" xfId="254" xr:uid="{C8BDF930-9B67-42DA-8965-8718C333DDF8}"/>
    <cellStyle name="Porcentagem 5 3" xfId="185" xr:uid="{00000000-0005-0000-0000-000080000000}"/>
    <cellStyle name="Porcentagem 5 3 2" xfId="273" xr:uid="{9CA069DE-D183-431B-8591-DE36B0926666}"/>
    <cellStyle name="Porcentagem 5 4" xfId="232" xr:uid="{885DC74C-042A-494F-967A-8D479B23918F}"/>
    <cellStyle name="Porcentagem 6" xfId="129" xr:uid="{00000000-0005-0000-0000-000081000000}"/>
    <cellStyle name="Porcentagem 6 2" xfId="154" xr:uid="{00000000-0005-0000-0000-000082000000}"/>
    <cellStyle name="Porcentagem 7" xfId="184" xr:uid="{00000000-0005-0000-0000-000083000000}"/>
    <cellStyle name="Porcentagem 7 2" xfId="272" xr:uid="{2FB0673A-432E-4196-B471-AC37FCFAA13C}"/>
    <cellStyle name="Ruim" xfId="55" builtinId="27" customBuiltin="1"/>
    <cellStyle name="Saída" xfId="81" builtinId="21" customBuiltin="1"/>
    <cellStyle name="Sep. milhar [0]" xfId="82" xr:uid="{00000000-0005-0000-0000-000085000000}"/>
    <cellStyle name="Sep. milhar [0] 2" xfId="83" xr:uid="{00000000-0005-0000-0000-000086000000}"/>
    <cellStyle name="Sep. milhar [0] 3" xfId="155" xr:uid="{00000000-0005-0000-0000-000087000000}"/>
    <cellStyle name="Sep. milhar [2]" xfId="84" xr:uid="{00000000-0005-0000-0000-000088000000}"/>
    <cellStyle name="Sep. milhar [2] 2" xfId="157" xr:uid="{00000000-0005-0000-0000-000089000000}"/>
    <cellStyle name="Sep. milhar [2] 3" xfId="156" xr:uid="{00000000-0005-0000-0000-00008A000000}"/>
    <cellStyle name="Separador de m" xfId="85" xr:uid="{00000000-0005-0000-0000-00008B000000}"/>
    <cellStyle name="Separador de m 2" xfId="86" xr:uid="{00000000-0005-0000-0000-00008C000000}"/>
    <cellStyle name="Separador de m 3" xfId="158" xr:uid="{00000000-0005-0000-0000-00008D000000}"/>
    <cellStyle name="Separador de m 4" xfId="175" xr:uid="{00000000-0005-0000-0000-00008E000000}"/>
    <cellStyle name="Separador de m 4 2" xfId="263" xr:uid="{FA748D2C-4030-477C-AE1D-B932EAA651DD}"/>
    <cellStyle name="Separador de m 5" xfId="186" xr:uid="{00000000-0005-0000-0000-00008F000000}"/>
    <cellStyle name="Separador de m 5 2" xfId="274" xr:uid="{B3DD4146-85A6-4E42-99E3-0365982F40EC}"/>
    <cellStyle name="Separador de milhares 2" xfId="87" xr:uid="{00000000-0005-0000-0000-000090000000}"/>
    <cellStyle name="Separador de milhares 2 2" xfId="88" xr:uid="{00000000-0005-0000-0000-000091000000}"/>
    <cellStyle name="Separador de milhares 2 2 2" xfId="160" xr:uid="{00000000-0005-0000-0000-000092000000}"/>
    <cellStyle name="Separador de milhares 2 2 2 2" xfId="256" xr:uid="{7FEF518F-B2E1-483F-BEFB-FB3465C9CBEC}"/>
    <cellStyle name="Separador de milhares 2 2 3" xfId="188" xr:uid="{00000000-0005-0000-0000-000093000000}"/>
    <cellStyle name="Separador de milhares 2 2 3 2" xfId="276" xr:uid="{46F90AB4-B938-43C6-A2C8-A2B661BA4D50}"/>
    <cellStyle name="Separador de milhares 2 2 4" xfId="233" xr:uid="{F0933D53-B140-4826-ADA4-02140BF2D3C8}"/>
    <cellStyle name="Separador de milhares 2 3" xfId="159" xr:uid="{00000000-0005-0000-0000-000094000000}"/>
    <cellStyle name="Separador de milhares 2 3 2" xfId="255" xr:uid="{80B71778-9AD0-451D-A3E3-60E682CC98DA}"/>
    <cellStyle name="Separador de milhares 2 4" xfId="187" xr:uid="{00000000-0005-0000-0000-000095000000}"/>
    <cellStyle name="Separador de milhares 2 4 2" xfId="275" xr:uid="{B5A2ECF1-D079-402F-83DF-55AD4B9AE04F}"/>
    <cellStyle name="Separador de milhares 3" xfId="161" xr:uid="{00000000-0005-0000-0000-000096000000}"/>
    <cellStyle name="Separador de milhares 3 2" xfId="189" xr:uid="{00000000-0005-0000-0000-000097000000}"/>
    <cellStyle name="Separador de milhares 3 2 2" xfId="277" xr:uid="{2D0FEFAF-B6AB-4FD5-8F4F-3E2545CE780F}"/>
    <cellStyle name="Separador de milhares 3 3" xfId="257" xr:uid="{75FFC68D-AC4D-4B9E-B4E0-FE18DC9527F7}"/>
    <cellStyle name="Separador de milhares_apresentação ministro" xfId="89" xr:uid="{00000000-0005-0000-0000-000098000000}"/>
    <cellStyle name="Separador de milhares_apresentação ministro 2" xfId="90" xr:uid="{00000000-0005-0000-0000-000099000000}"/>
    <cellStyle name="Separador de milhares_NFGC_ASTEC" xfId="91" xr:uid="{00000000-0005-0000-0000-00009A000000}"/>
    <cellStyle name="Separador de milhares_NFGC_ASTEC 2" xfId="92" xr:uid="{00000000-0005-0000-0000-00009B000000}"/>
    <cellStyle name="Separador de milhares_NFGC_ASTEC 3" xfId="93" xr:uid="{00000000-0005-0000-0000-00009C000000}"/>
    <cellStyle name="Separador de milhares_NFGC_ASTEC 4" xfId="94" xr:uid="{00000000-0005-0000-0000-00009D000000}"/>
    <cellStyle name="Texto de Aviso" xfId="95" builtinId="11" customBuiltin="1"/>
    <cellStyle name="Texto Explicativo" xfId="96" builtinId="53" customBuiltin="1"/>
    <cellStyle name="Título" xfId="97" builtinId="15" customBuiltin="1"/>
    <cellStyle name="Título 1" xfId="98" builtinId="16" customBuiltin="1"/>
    <cellStyle name="Título 2" xfId="99" builtinId="17" customBuiltin="1"/>
    <cellStyle name="Título 3" xfId="100" builtinId="18" customBuiltin="1"/>
    <cellStyle name="Título 4" xfId="101" builtinId="19" customBuiltin="1"/>
    <cellStyle name="Título 5" xfId="102" xr:uid="{00000000-0005-0000-0000-0000A8000000}"/>
    <cellStyle name="Título 5 2" xfId="162" xr:uid="{00000000-0005-0000-0000-0000A9000000}"/>
    <cellStyle name="Titulo1" xfId="103" xr:uid="{00000000-0005-0000-0000-0000AA000000}"/>
    <cellStyle name="Titulo1 2" xfId="104" xr:uid="{00000000-0005-0000-0000-0000AB000000}"/>
    <cellStyle name="Titulo1 2 2" xfId="163" xr:uid="{00000000-0005-0000-0000-0000AC000000}"/>
    <cellStyle name="Titulo1 3" xfId="164" xr:uid="{00000000-0005-0000-0000-0000AD000000}"/>
    <cellStyle name="Titulo1 4" xfId="165" xr:uid="{00000000-0005-0000-0000-0000AE000000}"/>
    <cellStyle name="Titulo2" xfId="105" xr:uid="{00000000-0005-0000-0000-0000AF000000}"/>
    <cellStyle name="Titulo2 2" xfId="106" xr:uid="{00000000-0005-0000-0000-0000B0000000}"/>
    <cellStyle name="Titulo2 2 2" xfId="166" xr:uid="{00000000-0005-0000-0000-0000B1000000}"/>
    <cellStyle name="Titulo2 3" xfId="167" xr:uid="{00000000-0005-0000-0000-0000B2000000}"/>
    <cellStyle name="Titulo2 4" xfId="168" xr:uid="{00000000-0005-0000-0000-0000B3000000}"/>
    <cellStyle name="Total" xfId="107" builtinId="25" customBuiltin="1"/>
    <cellStyle name="Total 2" xfId="108" xr:uid="{00000000-0005-0000-0000-0000B5000000}"/>
    <cellStyle name="V¡rgula" xfId="109" xr:uid="{00000000-0005-0000-0000-0000B6000000}"/>
    <cellStyle name="V¡rgula0" xfId="110" xr:uid="{00000000-0005-0000-0000-0000B7000000}"/>
    <cellStyle name="Vírgula" xfId="111" builtinId="3"/>
    <cellStyle name="Vírgula 10" xfId="125" xr:uid="{00000000-0005-0000-0000-0000B9000000}"/>
    <cellStyle name="Vírgula 10 2" xfId="206" xr:uid="{00000000-0005-0000-0000-0000BA000000}"/>
    <cellStyle name="Vírgula 10 2 2" xfId="293" xr:uid="{6C09A8FC-C3DD-425E-84FA-F42AAF76E06B}"/>
    <cellStyle name="Vírgula 10 3" xfId="214" xr:uid="{00000000-0005-0000-0000-0000BB000000}"/>
    <cellStyle name="Vírgula 10 3 2" xfId="299" xr:uid="{794F895C-FD07-491A-8D06-A3A0D1059613}"/>
    <cellStyle name="Vírgula 10 4" xfId="243" xr:uid="{439E6109-A84D-4C8C-AA8A-082A1DBAF4B9}"/>
    <cellStyle name="Vírgula 11" xfId="128" xr:uid="{00000000-0005-0000-0000-0000BC000000}"/>
    <cellStyle name="Vírgula 11 2" xfId="246" xr:uid="{10A8B2A4-A2DF-4982-A6D8-D0CB1C991871}"/>
    <cellStyle name="Vírgula 12" xfId="135" xr:uid="{00000000-0005-0000-0000-0000BD000000}"/>
    <cellStyle name="Vírgula 12 2" xfId="252" xr:uid="{57B7B1C0-F622-4081-BB36-7C350C4CB43D}"/>
    <cellStyle name="Vírgula 13" xfId="169" xr:uid="{00000000-0005-0000-0000-0000BE000000}"/>
    <cellStyle name="Vírgula 13 2" xfId="258" xr:uid="{791A34E7-8BB7-4768-823E-54E79336E3B1}"/>
    <cellStyle name="Vírgula 14" xfId="176" xr:uid="{00000000-0005-0000-0000-0000BF000000}"/>
    <cellStyle name="Vírgula 14 2" xfId="264" xr:uid="{48D0C52D-C384-4934-AD28-D642DB7387E2}"/>
    <cellStyle name="Vírgula 15" xfId="178" xr:uid="{00000000-0005-0000-0000-0000C0000000}"/>
    <cellStyle name="Vírgula 15 2" xfId="266" xr:uid="{6625A349-15E1-4F99-A148-A6C78B039FC0}"/>
    <cellStyle name="Vírgula 16" xfId="190" xr:uid="{00000000-0005-0000-0000-0000C1000000}"/>
    <cellStyle name="Vírgula 16 2" xfId="278" xr:uid="{BA5AE2EC-AF4E-4F9C-B77C-77A86F9B0616}"/>
    <cellStyle name="Vírgula 17" xfId="196" xr:uid="{00000000-0005-0000-0000-0000C2000000}"/>
    <cellStyle name="Vírgula 17 2" xfId="283" xr:uid="{619BDDC7-BA2A-4B0B-BA21-4817C73B271D}"/>
    <cellStyle name="Vírgula 18" xfId="201" xr:uid="{00000000-0005-0000-0000-0000C3000000}"/>
    <cellStyle name="Vírgula 18 2" xfId="288" xr:uid="{BD55D1AB-825E-4084-AB6A-F19913E8D2D3}"/>
    <cellStyle name="Vírgula 19" xfId="203" xr:uid="{00000000-0005-0000-0000-0000C4000000}"/>
    <cellStyle name="Vírgula 19 2" xfId="290" xr:uid="{6C843280-DC3F-4B1A-BA9A-C5EA4B20E1F4}"/>
    <cellStyle name="Vírgula 2" xfId="112" xr:uid="{00000000-0005-0000-0000-0000C5000000}"/>
    <cellStyle name="Vírgula 2 2" xfId="170" xr:uid="{00000000-0005-0000-0000-0000C6000000}"/>
    <cellStyle name="Vírgula 2 2 2" xfId="227" xr:uid="{0D37EE61-1212-4047-A609-D20331417542}"/>
    <cellStyle name="Vírgula 2 2 3" xfId="259" xr:uid="{F2897171-A275-4943-87DB-FDBBD79FCE68}"/>
    <cellStyle name="Vírgula 2 3" xfId="191" xr:uid="{00000000-0005-0000-0000-0000C7000000}"/>
    <cellStyle name="Vírgula 2 3 2" xfId="279" xr:uid="{506D819E-7766-4FE0-978C-54D8836FD39E}"/>
    <cellStyle name="Vírgula 2 4" xfId="209" xr:uid="{00000000-0005-0000-0000-0000C8000000}"/>
    <cellStyle name="Vírgula 2 4 2" xfId="295" xr:uid="{BB7D9D4D-4285-488E-AB6A-DCD80EE2CBB3}"/>
    <cellStyle name="Vírgula 2 5" xfId="216" xr:uid="{00000000-0005-0000-0000-0000C9000000}"/>
    <cellStyle name="Vírgula 2 5 2" xfId="301" xr:uid="{6E79E053-0CAF-4408-8A05-28EB0E2D14FE}"/>
    <cellStyle name="Vírgula 2 6" xfId="217" xr:uid="{00000000-0005-0000-0000-0000CA000000}"/>
    <cellStyle name="Vírgula 2 7" xfId="223" xr:uid="{F8427523-182D-4E88-BEE9-3841997382C9}"/>
    <cellStyle name="Vírgula 20" xfId="204" xr:uid="{00000000-0005-0000-0000-0000CB000000}"/>
    <cellStyle name="Vírgula 20 2" xfId="291" xr:uid="{E1A43CBA-A2F6-4283-B4B8-81013B9B1C33}"/>
    <cellStyle name="Vírgula 21" xfId="212" xr:uid="{00000000-0005-0000-0000-0000CC000000}"/>
    <cellStyle name="Vírgula 21 2" xfId="297" xr:uid="{FC0F572A-FF69-410E-86BB-5C684377260C}"/>
    <cellStyle name="Vírgula 22" xfId="213" xr:uid="{00000000-0005-0000-0000-0000CD000000}"/>
    <cellStyle name="Vírgula 22 2" xfId="298" xr:uid="{F2BF7AF0-9552-453B-B805-B04CD1BF31FD}"/>
    <cellStyle name="Vírgula 23" xfId="220" xr:uid="{00000000-0005-0000-0000-0000CE000000}"/>
    <cellStyle name="Vírgula 23 2" xfId="303" xr:uid="{1AFF60C9-B4A5-4D95-B1D7-8DB7AC46F955}"/>
    <cellStyle name="Vírgula 24" xfId="208" xr:uid="{00000000-0005-0000-0000-0000CF000000}"/>
    <cellStyle name="Vírgula 24 2" xfId="215" xr:uid="{00000000-0005-0000-0000-0000D0000000}"/>
    <cellStyle name="Vírgula 24 2 2" xfId="300" xr:uid="{723C96BC-823F-471C-A2C0-6BB39F340E69}"/>
    <cellStyle name="Vírgula 24 3" xfId="294" xr:uid="{5CA47B11-768D-40B9-BC7C-7572500DCA37}"/>
    <cellStyle name="Vírgula 3" xfId="113" xr:uid="{00000000-0005-0000-0000-0000D1000000}"/>
    <cellStyle name="Vírgula 3 2" xfId="124" xr:uid="{00000000-0005-0000-0000-0000D2000000}"/>
    <cellStyle name="Vírgula 3 2 2" xfId="242" xr:uid="{14863FB7-36EA-4722-A350-FEF00A755BBF}"/>
    <cellStyle name="Vírgula 3 3" xfId="171" xr:uid="{00000000-0005-0000-0000-0000D3000000}"/>
    <cellStyle name="Vírgula 3 3 2" xfId="260" xr:uid="{32C18CF9-A562-4D82-A60E-DAB9F847F27D}"/>
    <cellStyle name="Vírgula 3 4" xfId="192" xr:uid="{00000000-0005-0000-0000-0000D4000000}"/>
    <cellStyle name="Vírgula 3 4 2" xfId="280" xr:uid="{B2B8F0EA-07F1-482E-8422-82FD8E03455A}"/>
    <cellStyle name="Vírgula 3 5" xfId="234" xr:uid="{5251C951-25B1-4915-89C5-DE961EE011FE}"/>
    <cellStyle name="Vírgula 4" xfId="114" xr:uid="{00000000-0005-0000-0000-0000D5000000}"/>
    <cellStyle name="Vírgula 4 2" xfId="172" xr:uid="{00000000-0005-0000-0000-0000D6000000}"/>
    <cellStyle name="Vírgula 4 2 2" xfId="261" xr:uid="{F342DD1D-78B7-4FAD-9A08-093CA5FDF531}"/>
    <cellStyle name="Vírgula 4 3" xfId="193" xr:uid="{00000000-0005-0000-0000-0000D7000000}"/>
    <cellStyle name="Vírgula 4 3 2" xfId="281" xr:uid="{C4216C59-B1DC-496C-B71F-30F1D5CB2225}"/>
    <cellStyle name="Vírgula 4 4" xfId="235" xr:uid="{936FCB18-083E-45D7-8D1C-65AF02D306C8}"/>
    <cellStyle name="Vírgula 5" xfId="115" xr:uid="{00000000-0005-0000-0000-0000D8000000}"/>
    <cellStyle name="Vírgula 5 2" xfId="173" xr:uid="{00000000-0005-0000-0000-0000D9000000}"/>
    <cellStyle name="Vírgula 5 2 2" xfId="262" xr:uid="{712C464D-B696-4735-A312-6D9E05E57381}"/>
    <cellStyle name="Vírgula 5 3" xfId="194" xr:uid="{00000000-0005-0000-0000-0000DA000000}"/>
    <cellStyle name="Vírgula 5 3 2" xfId="282" xr:uid="{C666C38B-0855-4798-9FDB-2C98E008C4C0}"/>
    <cellStyle name="Vírgula 5 4" xfId="236" xr:uid="{63987E15-F3AE-406C-8EFE-03BCC22B92AD}"/>
    <cellStyle name="Vírgula 6" xfId="116" xr:uid="{00000000-0005-0000-0000-0000DB000000}"/>
    <cellStyle name="Vírgula 6 2" xfId="174" xr:uid="{00000000-0005-0000-0000-0000DC000000}"/>
    <cellStyle name="Vírgula 6 3" xfId="237" xr:uid="{B3AFF71A-47CE-41DD-B7BB-26A0E64DD995}"/>
    <cellStyle name="Vírgula 7" xfId="117" xr:uid="{00000000-0005-0000-0000-0000DD000000}"/>
    <cellStyle name="Vírgula 7 2" xfId="238" xr:uid="{C733CF9A-768F-4535-9655-53F901D8D456}"/>
    <cellStyle name="Vírgula 8" xfId="118" xr:uid="{00000000-0005-0000-0000-0000DE000000}"/>
    <cellStyle name="Vírgula 8 2" xfId="239" xr:uid="{65B36D1E-ADDB-4412-AE72-6BAB67D960AD}"/>
    <cellStyle name="Vírgula 9" xfId="122" xr:uid="{00000000-0005-0000-0000-0000DF000000}"/>
    <cellStyle name="Vírgula 9 2" xfId="133" xr:uid="{00000000-0005-0000-0000-0000E0000000}"/>
    <cellStyle name="Vírgula 9 2 2" xfId="224" xr:uid="{9989A624-BE8A-4242-8803-CA1CDA0CB622}"/>
    <cellStyle name="Vírgula 9 2 3" xfId="250" xr:uid="{1B3C8C4F-20FB-41B6-A13D-24CE066DE9AB}"/>
    <cellStyle name="Vírgula 9 3" xfId="241" xr:uid="{93198B58-2C97-49E7-83A3-D8047128ABBE}"/>
    <cellStyle name="Vírgula0" xfId="119" xr:uid="{00000000-0005-0000-0000-0000E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E6EBD5"/>
      <color rgb="FFCFD8AC"/>
      <color rgb="FFF4F6EE"/>
      <color rgb="FFE1E9D7"/>
      <color rgb="FFE5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26</xdr:row>
      <xdr:rowOff>63400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A636B2-0052-6028-E49D-7F6867259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34325" cy="452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57600" cy="1139952"/>
    <xdr:pic>
      <xdr:nvPicPr>
        <xdr:cNvPr id="2" name="Imagem 1">
          <a:extLst>
            <a:ext uri="{FF2B5EF4-FFF2-40B4-BE49-F238E27FC236}">
              <a16:creationId xmlns:a16="http://schemas.microsoft.com/office/drawing/2014/main" id="{70834484-EA61-4812-8634-AB473DDC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1399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"/>
  <sheetViews>
    <sheetView showGridLines="0" zoomScale="75" zoomScaleNormal="75" workbookViewId="0">
      <selection activeCell="G26" sqref="G26"/>
    </sheetView>
  </sheetViews>
  <sheetFormatPr defaultColWidth="9.109375" defaultRowHeight="15" customHeight="1"/>
  <cols>
    <col min="1" max="1" width="62.6640625" style="1" customWidth="1"/>
    <col min="2" max="2" width="12.44140625" style="1" bestFit="1" customWidth="1"/>
    <col min="3" max="4" width="13.44140625" style="1" bestFit="1" customWidth="1"/>
    <col min="5" max="5" width="13.6640625" style="1" bestFit="1" customWidth="1"/>
    <col min="6" max="6" width="12.33203125" style="1" customWidth="1"/>
    <col min="7" max="7" width="22" style="1" bestFit="1" customWidth="1"/>
    <col min="8" max="8" width="24.88671875" style="1" customWidth="1"/>
    <col min="9" max="9" width="16.88671875" style="1" customWidth="1"/>
    <col min="10" max="10" width="19.109375" style="92" customWidth="1"/>
    <col min="11" max="11" width="9.109375" style="1"/>
    <col min="12" max="12" width="14.33203125" style="1" customWidth="1"/>
    <col min="13" max="16384" width="9.109375" style="1"/>
  </cols>
  <sheetData>
    <row r="1" spans="1:10" ht="15" customHeight="1" thickBot="1">
      <c r="A1" s="90"/>
      <c r="B1" s="90"/>
      <c r="C1" s="90"/>
      <c r="D1" s="90"/>
      <c r="E1" s="188" t="s">
        <v>18</v>
      </c>
      <c r="I1" s="92"/>
      <c r="J1" s="1"/>
    </row>
    <row r="2" spans="1:10" ht="93" customHeight="1" thickTop="1" thickBot="1">
      <c r="A2" s="329" t="s">
        <v>19</v>
      </c>
      <c r="B2" s="330" t="s">
        <v>1</v>
      </c>
      <c r="C2" s="330" t="s">
        <v>2</v>
      </c>
      <c r="D2" s="330" t="s">
        <v>3</v>
      </c>
      <c r="E2" s="331" t="s">
        <v>20</v>
      </c>
      <c r="G2" s="176"/>
      <c r="I2" s="92"/>
      <c r="J2" s="1"/>
    </row>
    <row r="3" spans="1:10" ht="6.6" customHeight="1" thickTop="1">
      <c r="A3" s="183"/>
      <c r="B3" s="183"/>
      <c r="C3" s="183"/>
      <c r="D3" s="183"/>
      <c r="G3" s="176"/>
      <c r="I3" s="92"/>
      <c r="J3" s="1"/>
    </row>
    <row r="4" spans="1:10" ht="15" customHeight="1">
      <c r="A4" s="325" t="s">
        <v>21</v>
      </c>
      <c r="B4" s="325">
        <v>2258607.2884848998</v>
      </c>
      <c r="C4" s="325">
        <v>2372902.14959809</v>
      </c>
      <c r="D4" s="325">
        <v>2359867.3992623137</v>
      </c>
      <c r="E4" s="325">
        <v>-13034.750335776247</v>
      </c>
      <c r="I4" s="92"/>
      <c r="J4" s="1"/>
    </row>
    <row r="5" spans="1:10" ht="15" hidden="1" customHeight="1">
      <c r="A5" s="183"/>
      <c r="B5" s="183"/>
      <c r="C5" s="183"/>
      <c r="D5" s="183"/>
      <c r="E5" s="183">
        <v>0</v>
      </c>
      <c r="G5" s="176"/>
      <c r="I5" s="92"/>
      <c r="J5" s="1"/>
    </row>
    <row r="6" spans="1:10" ht="34.200000000000003" customHeight="1">
      <c r="A6" s="323" t="s">
        <v>22</v>
      </c>
      <c r="B6" s="324">
        <v>1378415.6445974908</v>
      </c>
      <c r="C6" s="324">
        <v>1469666.7183069158</v>
      </c>
      <c r="D6" s="324">
        <v>1447480.7077748072</v>
      </c>
      <c r="E6" s="324">
        <v>-22186.010532108601</v>
      </c>
      <c r="G6" s="176"/>
      <c r="I6" s="92"/>
      <c r="J6" s="1"/>
    </row>
    <row r="7" spans="1:10" ht="20.399999999999999" customHeight="1">
      <c r="A7" s="184" t="s">
        <v>23</v>
      </c>
      <c r="B7" s="183">
        <v>595072.8380574343</v>
      </c>
      <c r="C7" s="183">
        <v>589467.60103690706</v>
      </c>
      <c r="D7" s="183">
        <v>590677.63742753898</v>
      </c>
      <c r="E7" s="183">
        <v>1210.0363906319253</v>
      </c>
      <c r="G7" s="176"/>
      <c r="I7" s="92"/>
      <c r="J7" s="1"/>
    </row>
    <row r="8" spans="1:10" ht="20.399999999999999" customHeight="1">
      <c r="A8" s="184" t="s">
        <v>24</v>
      </c>
      <c r="B8" s="183">
        <v>285118.805829975</v>
      </c>
      <c r="C8" s="183">
        <v>313767.83025426685</v>
      </c>
      <c r="D8" s="183">
        <v>321709.0540599674</v>
      </c>
      <c r="E8" s="183">
        <v>7941.2238057005452</v>
      </c>
      <c r="G8" s="176"/>
      <c r="I8" s="92"/>
      <c r="J8" s="1"/>
    </row>
    <row r="9" spans="1:10" ht="6.6" customHeight="1">
      <c r="A9" s="183"/>
      <c r="B9" s="183"/>
      <c r="C9" s="183"/>
      <c r="D9" s="183"/>
      <c r="G9" s="176"/>
      <c r="I9" s="92"/>
      <c r="J9" s="1"/>
    </row>
    <row r="10" spans="1:10" ht="15" customHeight="1">
      <c r="A10" s="325" t="s">
        <v>25</v>
      </c>
      <c r="B10" s="325">
        <v>452886.92482118797</v>
      </c>
      <c r="C10" s="325">
        <v>458367.64899736253</v>
      </c>
      <c r="D10" s="325">
        <v>459378.37389456038</v>
      </c>
      <c r="E10" s="325">
        <v>1010.7248971978552</v>
      </c>
      <c r="I10" s="92"/>
      <c r="J10" s="1"/>
    </row>
    <row r="11" spans="1:10" ht="6.6" customHeight="1">
      <c r="A11" s="183"/>
      <c r="B11" s="183"/>
      <c r="C11" s="183"/>
      <c r="D11" s="183"/>
      <c r="G11" s="176"/>
      <c r="I11" s="92"/>
      <c r="J11" s="1"/>
    </row>
    <row r="12" spans="1:10" ht="15" customHeight="1">
      <c r="A12" s="325" t="s">
        <v>26</v>
      </c>
      <c r="B12" s="325">
        <v>1805720.3636637118</v>
      </c>
      <c r="C12" s="325">
        <v>1914534.5006007275</v>
      </c>
      <c r="D12" s="325">
        <v>1900489.0253677533</v>
      </c>
      <c r="E12" s="325">
        <v>-14045.47523297416</v>
      </c>
      <c r="I12" s="92"/>
      <c r="J12" s="1"/>
    </row>
    <row r="13" spans="1:10" ht="6.6" customHeight="1">
      <c r="A13" s="183"/>
      <c r="B13" s="183"/>
      <c r="C13" s="183"/>
      <c r="D13" s="183"/>
      <c r="G13" s="176"/>
      <c r="I13" s="92"/>
      <c r="J13" s="1"/>
    </row>
    <row r="14" spans="1:10" ht="15" customHeight="1">
      <c r="A14" s="325" t="s">
        <v>27</v>
      </c>
      <c r="B14" s="325">
        <v>2033845.1573604823</v>
      </c>
      <c r="C14" s="325">
        <v>2055977.801152572</v>
      </c>
      <c r="D14" s="325">
        <v>2077863.5621789459</v>
      </c>
      <c r="E14" s="325">
        <v>21885.761026373832</v>
      </c>
      <c r="I14" s="92"/>
      <c r="J14" s="1"/>
    </row>
    <row r="15" spans="1:10" ht="20.399999999999999" customHeight="1">
      <c r="A15" s="184" t="s">
        <v>28</v>
      </c>
      <c r="B15" s="183">
        <v>1839061.2041014824</v>
      </c>
      <c r="C15" s="183">
        <v>1861416.6793425721</v>
      </c>
      <c r="D15" s="183">
        <v>1880722.0761719462</v>
      </c>
      <c r="E15" s="183">
        <v>19305.396829374135</v>
      </c>
      <c r="G15" s="176"/>
      <c r="I15" s="92"/>
      <c r="J15" s="1"/>
    </row>
    <row r="16" spans="1:10" ht="20.399999999999999" customHeight="1">
      <c r="A16" s="184" t="s">
        <v>29</v>
      </c>
      <c r="B16" s="183">
        <v>194783.953259</v>
      </c>
      <c r="C16" s="183">
        <v>194561.12180999998</v>
      </c>
      <c r="D16" s="183">
        <v>197141.486007</v>
      </c>
      <c r="E16" s="183">
        <v>2580.3641970000172</v>
      </c>
      <c r="G16" s="176"/>
      <c r="I16" s="92"/>
      <c r="J16" s="1"/>
    </row>
    <row r="17" spans="1:10" ht="6.6" customHeight="1">
      <c r="A17" s="183"/>
      <c r="B17" s="183"/>
      <c r="C17" s="183"/>
      <c r="D17" s="183"/>
      <c r="G17" s="176"/>
      <c r="I17" s="92"/>
      <c r="J17" s="1"/>
    </row>
    <row r="18" spans="1:10" ht="15" customHeight="1">
      <c r="A18" s="326" t="s">
        <v>30</v>
      </c>
      <c r="B18" s="327">
        <v>-228124.79369677044</v>
      </c>
      <c r="C18" s="327">
        <v>-141443.30055184453</v>
      </c>
      <c r="D18" s="327">
        <v>-177374.53681119252</v>
      </c>
      <c r="E18" s="327">
        <v>-35931.236259347992</v>
      </c>
      <c r="I18" s="92"/>
      <c r="J18" s="1"/>
    </row>
    <row r="19" spans="1:10" ht="6.6" customHeight="1">
      <c r="A19" s="183"/>
      <c r="B19" s="183"/>
      <c r="C19" s="183"/>
      <c r="D19" s="183"/>
      <c r="G19" s="176"/>
      <c r="I19" s="92"/>
      <c r="J19" s="1"/>
    </row>
    <row r="20" spans="1:10" ht="15" customHeight="1">
      <c r="A20" s="326" t="s">
        <v>31</v>
      </c>
      <c r="B20" s="327">
        <v>0</v>
      </c>
      <c r="C20" s="327">
        <v>0</v>
      </c>
      <c r="D20" s="327">
        <v>-25987.585222009999</v>
      </c>
      <c r="E20" s="327">
        <v>-25987.585222009999</v>
      </c>
      <c r="I20" s="92"/>
      <c r="J20" s="1"/>
    </row>
    <row r="21" spans="1:10" ht="6.6" customHeight="1">
      <c r="A21" s="183"/>
      <c r="B21" s="183"/>
      <c r="C21" s="183"/>
      <c r="D21" s="183"/>
      <c r="G21" s="176"/>
      <c r="I21" s="92"/>
      <c r="J21" s="1"/>
    </row>
    <row r="22" spans="1:10" ht="15" hidden="1" customHeight="1">
      <c r="A22" s="186" t="s">
        <v>32</v>
      </c>
      <c r="B22" s="187" t="e">
        <v>#REF!</v>
      </c>
      <c r="C22" s="187">
        <v>0</v>
      </c>
      <c r="D22" s="187">
        <v>0</v>
      </c>
      <c r="E22" s="187">
        <v>0</v>
      </c>
      <c r="I22" s="92"/>
      <c r="J22" s="1"/>
    </row>
    <row r="23" spans="1:10" ht="15" hidden="1" customHeight="1">
      <c r="A23" s="185"/>
      <c r="B23" s="185"/>
      <c r="C23" s="185"/>
      <c r="D23" s="185"/>
      <c r="E23" s="185">
        <v>0</v>
      </c>
      <c r="I23" s="92"/>
      <c r="J23" s="1"/>
    </row>
    <row r="24" spans="1:10" ht="15" customHeight="1">
      <c r="A24" s="326" t="s">
        <v>33</v>
      </c>
      <c r="B24" s="327">
        <v>-228124.79369677056</v>
      </c>
      <c r="C24" s="327">
        <v>-141443.30055184441</v>
      </c>
      <c r="D24" s="327">
        <v>-203362.12203320288</v>
      </c>
      <c r="E24" s="327">
        <v>-61918.821481358464</v>
      </c>
      <c r="I24" s="92"/>
      <c r="J24" s="1"/>
    </row>
    <row r="25" spans="1:10" ht="6.6" customHeight="1">
      <c r="A25" s="183"/>
      <c r="B25" s="183"/>
      <c r="C25" s="183"/>
      <c r="D25" s="183"/>
      <c r="G25" s="176"/>
      <c r="I25" s="92"/>
      <c r="J25" s="1"/>
    </row>
    <row r="26" spans="1:10" ht="15" customHeight="1">
      <c r="A26" s="328" t="s">
        <v>34</v>
      </c>
      <c r="B26" s="327">
        <v>-65905.759999999995</v>
      </c>
      <c r="C26" s="327">
        <v>-65905.759999999995</v>
      </c>
      <c r="D26" s="327">
        <v>-65905.759999999995</v>
      </c>
      <c r="E26" s="327">
        <v>0</v>
      </c>
      <c r="I26" s="92"/>
      <c r="J26" s="1"/>
    </row>
    <row r="27" spans="1:10" ht="6.6" customHeight="1">
      <c r="A27" s="183"/>
      <c r="B27" s="183"/>
      <c r="C27" s="183"/>
      <c r="D27" s="183"/>
      <c r="G27" s="176"/>
      <c r="I27" s="92"/>
      <c r="J27" s="1"/>
    </row>
    <row r="28" spans="1:10" ht="15.6">
      <c r="A28" s="326" t="s">
        <v>35</v>
      </c>
      <c r="B28" s="327">
        <v>168230.64549099002</v>
      </c>
      <c r="C28" s="327">
        <v>150517.23918881133</v>
      </c>
      <c r="D28" s="327">
        <v>147682.56393939001</v>
      </c>
      <c r="E28" s="327">
        <v>-2834.6752494213288</v>
      </c>
      <c r="I28" s="92"/>
      <c r="J28" s="1"/>
    </row>
    <row r="29" spans="1:10" ht="6.6" customHeight="1">
      <c r="A29" s="183"/>
      <c r="B29" s="183"/>
      <c r="C29" s="183"/>
      <c r="D29" s="183"/>
      <c r="G29" s="176"/>
      <c r="I29" s="92"/>
      <c r="J29" s="1"/>
    </row>
    <row r="30" spans="1:10" ht="15.6">
      <c r="A30" s="326" t="s">
        <v>36</v>
      </c>
      <c r="B30" s="327">
        <v>6011.6117942194687</v>
      </c>
      <c r="C30" s="327">
        <v>74979.698636966918</v>
      </c>
      <c r="D30" s="327">
        <v>10226.201906187111</v>
      </c>
      <c r="E30" s="327">
        <v>-64753.496730779807</v>
      </c>
      <c r="I30" s="92"/>
      <c r="J30" s="1"/>
    </row>
    <row r="31" spans="1:10" ht="3" customHeight="1">
      <c r="A31" s="230"/>
      <c r="B31" s="231"/>
      <c r="C31" s="231"/>
      <c r="D31" s="231"/>
      <c r="I31" s="92"/>
      <c r="J31" s="1"/>
    </row>
    <row r="32" spans="1:10" ht="31.2">
      <c r="A32" s="312" t="s">
        <v>37</v>
      </c>
      <c r="B32" s="232"/>
      <c r="C32" s="232"/>
      <c r="D32" s="232"/>
      <c r="E32" s="232"/>
    </row>
    <row r="34" spans="2:4" ht="24.75" customHeight="1"/>
    <row r="35" spans="2:4" ht="24.75" customHeight="1"/>
    <row r="36" spans="2:4" ht="24.75" customHeight="1"/>
    <row r="37" spans="2:4" ht="24.75" customHeight="1">
      <c r="B37" s="91"/>
      <c r="C37" s="91"/>
      <c r="D37" s="91"/>
    </row>
    <row r="65" spans="2:4" ht="15" customHeight="1">
      <c r="B65" s="314"/>
      <c r="C65" s="314"/>
      <c r="D65" s="314"/>
    </row>
  </sheetData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91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2"/>
  <sheetViews>
    <sheetView showGridLines="0" workbookViewId="0">
      <selection activeCell="E17" sqref="E17"/>
    </sheetView>
  </sheetViews>
  <sheetFormatPr defaultColWidth="9.109375" defaultRowHeight="15" customHeight="1"/>
  <cols>
    <col min="1" max="1" width="34.88671875" style="12" bestFit="1" customWidth="1"/>
    <col min="2" max="2" width="12.33203125" style="12" customWidth="1"/>
    <col min="3" max="4" width="12.33203125" style="12" bestFit="1" customWidth="1"/>
    <col min="5" max="5" width="13.33203125" style="12" customWidth="1"/>
    <col min="6" max="6" width="12.109375" style="12" customWidth="1"/>
    <col min="7" max="7" width="10.6640625" style="12" customWidth="1"/>
    <col min="8" max="8" width="38.5546875" style="12" bestFit="1" customWidth="1"/>
    <col min="9" max="9" width="9.109375" style="12"/>
    <col min="10" max="10" width="47.44140625" style="12" customWidth="1"/>
    <col min="11" max="16384" width="9.109375" style="12"/>
  </cols>
  <sheetData>
    <row r="1" spans="1:12" ht="15" customHeight="1">
      <c r="A1"/>
      <c r="B1"/>
      <c r="C1"/>
      <c r="D1"/>
      <c r="E1"/>
      <c r="F1"/>
    </row>
    <row r="2" spans="1:12" ht="16.2" thickBot="1">
      <c r="A2" s="61"/>
      <c r="B2" s="62"/>
      <c r="C2" s="62"/>
      <c r="D2" s="62"/>
      <c r="E2" s="214" t="s">
        <v>18</v>
      </c>
      <c r="G2" s="296"/>
    </row>
    <row r="3" spans="1:12" s="7" customFormat="1" ht="76.5" customHeight="1" thickTop="1" thickBot="1">
      <c r="A3" s="75" t="s">
        <v>19</v>
      </c>
      <c r="B3" s="182" t="s">
        <v>1</v>
      </c>
      <c r="C3" s="35" t="s">
        <v>2</v>
      </c>
      <c r="D3" s="35" t="s">
        <v>3</v>
      </c>
      <c r="E3" s="63" t="s">
        <v>20</v>
      </c>
    </row>
    <row r="4" spans="1:12" ht="30" customHeight="1" thickTop="1">
      <c r="A4" s="64" t="s">
        <v>23</v>
      </c>
      <c r="B4" s="86">
        <v>595072.8380574343</v>
      </c>
      <c r="C4" s="86">
        <v>589467.60103690706</v>
      </c>
      <c r="D4" s="86">
        <v>590677.63742753898</v>
      </c>
      <c r="E4" s="86">
        <v>1210.0363906319253</v>
      </c>
      <c r="F4" s="65"/>
      <c r="G4" s="66"/>
      <c r="L4" s="15"/>
    </row>
    <row r="5" spans="1:12" ht="30" customHeight="1">
      <c r="A5" s="64" t="s">
        <v>88</v>
      </c>
      <c r="B5" s="86">
        <v>864635.03125900007</v>
      </c>
      <c r="C5" s="86">
        <v>869746.86934699002</v>
      </c>
      <c r="D5" s="86">
        <v>871754.30960923003</v>
      </c>
      <c r="E5" s="86">
        <v>2007.4402622400085</v>
      </c>
      <c r="F5" s="65"/>
      <c r="G5" s="66"/>
      <c r="L5" s="15"/>
    </row>
    <row r="6" spans="1:12" ht="7.2" customHeight="1">
      <c r="A6" s="64"/>
      <c r="B6" s="86"/>
      <c r="C6" s="86"/>
      <c r="D6" s="86"/>
      <c r="E6" s="86"/>
      <c r="F6" s="67"/>
      <c r="G6" s="66"/>
      <c r="L6" s="15"/>
    </row>
    <row r="7" spans="1:12" ht="27" customHeight="1">
      <c r="A7" s="362" t="s">
        <v>248</v>
      </c>
      <c r="B7" s="363">
        <v>269562.19320156577</v>
      </c>
      <c r="C7" s="363">
        <v>280279.26831008296</v>
      </c>
      <c r="D7" s="363">
        <v>281076.67218169104</v>
      </c>
      <c r="E7" s="363">
        <v>797.40387160808314</v>
      </c>
      <c r="F7" s="65"/>
      <c r="G7" s="66"/>
      <c r="L7" s="15"/>
    </row>
    <row r="8" spans="1:12" ht="3" customHeight="1">
      <c r="A8" s="27"/>
      <c r="B8" s="27"/>
      <c r="C8" s="27"/>
      <c r="D8" s="27"/>
      <c r="E8" s="28"/>
      <c r="F8" s="26"/>
    </row>
    <row r="9" spans="1:12" ht="15.6">
      <c r="A9" s="439" t="s">
        <v>17</v>
      </c>
      <c r="B9" s="439"/>
      <c r="C9" s="199"/>
      <c r="D9" s="199"/>
      <c r="E9" s="199"/>
    </row>
    <row r="12" spans="1:12" ht="15" customHeight="1">
      <c r="B12" s="68"/>
      <c r="C12" s="68"/>
      <c r="D12" s="68"/>
      <c r="E12" s="68"/>
      <c r="F12" s="68"/>
    </row>
  </sheetData>
  <mergeCells count="1">
    <mergeCell ref="A9:B9"/>
  </mergeCells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86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7"/>
  <sheetViews>
    <sheetView showGridLines="0" workbookViewId="0">
      <selection activeCell="F27" sqref="F27"/>
    </sheetView>
  </sheetViews>
  <sheetFormatPr defaultColWidth="9.109375" defaultRowHeight="13.2"/>
  <cols>
    <col min="1" max="1" width="2.5546875" style="41" customWidth="1"/>
    <col min="2" max="2" width="84.88671875" style="41" customWidth="1"/>
    <col min="3" max="3" width="21.88671875" style="42" bestFit="1" customWidth="1"/>
    <col min="4" max="4" width="19.88671875" bestFit="1" customWidth="1"/>
    <col min="5" max="16384" width="9.109375" style="41"/>
  </cols>
  <sheetData>
    <row r="1" spans="1:6" ht="16.2" thickBot="1">
      <c r="A1" s="56"/>
      <c r="B1" s="56"/>
      <c r="C1" s="57" t="s">
        <v>229</v>
      </c>
    </row>
    <row r="2" spans="1:6" s="47" customFormat="1" ht="20.25" customHeight="1" thickTop="1" thickBot="1">
      <c r="A2" s="442" t="s">
        <v>230</v>
      </c>
      <c r="B2" s="443"/>
      <c r="C2" s="33" t="s">
        <v>231</v>
      </c>
      <c r="D2"/>
    </row>
    <row r="3" spans="1:6" ht="7.5" customHeight="1" thickTop="1">
      <c r="A3" s="43"/>
      <c r="B3" s="43"/>
      <c r="C3" s="44"/>
    </row>
    <row r="4" spans="1:6" ht="16.5" customHeight="1">
      <c r="A4" s="305" t="s">
        <v>232</v>
      </c>
      <c r="B4" s="305" t="s">
        <v>233</v>
      </c>
      <c r="C4" s="297">
        <v>5197636218263</v>
      </c>
      <c r="D4" s="248"/>
    </row>
    <row r="5" spans="1:6" ht="3.75" customHeight="1">
      <c r="A5" s="305"/>
      <c r="B5" s="305"/>
      <c r="C5" s="297"/>
    </row>
    <row r="6" spans="1:6" ht="15.6">
      <c r="A6" s="305" t="s">
        <v>234</v>
      </c>
      <c r="B6" s="305" t="s">
        <v>235</v>
      </c>
      <c r="C6" s="297">
        <v>2719739606860</v>
      </c>
      <c r="D6" s="248"/>
    </row>
    <row r="7" spans="1:6" ht="5.25" customHeight="1">
      <c r="A7" s="305"/>
      <c r="B7" s="305"/>
      <c r="C7" s="297"/>
    </row>
    <row r="8" spans="1:6" ht="15.6">
      <c r="A8" s="305" t="s">
        <v>236</v>
      </c>
      <c r="B8" s="305" t="s">
        <v>237</v>
      </c>
      <c r="C8" s="297">
        <v>2269752899505</v>
      </c>
      <c r="D8" s="248"/>
      <c r="E8" s="250"/>
      <c r="F8" s="250"/>
    </row>
    <row r="9" spans="1:6" ht="3.75" customHeight="1">
      <c r="A9" s="305"/>
      <c r="B9" s="305"/>
      <c r="C9" s="297"/>
      <c r="D9" s="249"/>
      <c r="E9" s="250"/>
      <c r="F9" s="250"/>
    </row>
    <row r="10" spans="1:6" ht="15.6">
      <c r="A10" s="305" t="s">
        <v>238</v>
      </c>
      <c r="B10" s="305" t="s">
        <v>239</v>
      </c>
      <c r="C10" s="297">
        <v>208143711898</v>
      </c>
      <c r="D10" s="248"/>
      <c r="E10" s="250"/>
      <c r="F10" s="250"/>
    </row>
    <row r="11" spans="1:6" ht="5.25" customHeight="1">
      <c r="A11" s="305"/>
      <c r="B11" s="305"/>
      <c r="C11" s="297"/>
      <c r="D11" s="249"/>
      <c r="E11" s="250"/>
      <c r="F11" s="250"/>
    </row>
    <row r="12" spans="1:6" ht="19.5" customHeight="1">
      <c r="A12" s="305" t="s">
        <v>240</v>
      </c>
      <c r="B12" s="305" t="s">
        <v>241</v>
      </c>
      <c r="C12" s="297">
        <v>5635469332</v>
      </c>
      <c r="D12" s="248"/>
      <c r="E12" s="250"/>
      <c r="F12" s="250"/>
    </row>
    <row r="13" spans="1:6" ht="3.75" customHeight="1">
      <c r="A13" s="306"/>
      <c r="B13" s="306"/>
      <c r="C13" s="307"/>
      <c r="D13" s="249"/>
      <c r="E13" s="250"/>
      <c r="F13" s="250"/>
    </row>
    <row r="14" spans="1:6" ht="15.6">
      <c r="A14" s="305" t="s">
        <v>242</v>
      </c>
      <c r="B14" s="308" t="s">
        <v>243</v>
      </c>
      <c r="C14" s="297">
        <v>12693164813</v>
      </c>
      <c r="D14" s="248"/>
      <c r="E14" s="250"/>
      <c r="F14" s="250"/>
    </row>
    <row r="15" spans="1:6" ht="5.25" customHeight="1">
      <c r="A15" s="305"/>
      <c r="B15" s="305"/>
      <c r="C15" s="297"/>
      <c r="D15" s="249"/>
      <c r="E15" s="250"/>
      <c r="F15" s="250"/>
    </row>
    <row r="16" spans="1:6" s="48" customFormat="1" ht="15.6">
      <c r="A16" s="309" t="s">
        <v>244</v>
      </c>
      <c r="B16" s="310" t="s">
        <v>245</v>
      </c>
      <c r="C16" s="298">
        <v>189815077753</v>
      </c>
      <c r="D16" s="440"/>
      <c r="E16" s="440"/>
      <c r="F16" s="440"/>
    </row>
    <row r="17" spans="1:3" ht="18.75" customHeight="1">
      <c r="A17" s="76" t="s">
        <v>209</v>
      </c>
      <c r="B17" s="58"/>
      <c r="C17" s="59"/>
    </row>
    <row r="18" spans="1:3" ht="27.75" customHeight="1">
      <c r="A18" s="444" t="s">
        <v>246</v>
      </c>
      <c r="B18" s="444"/>
      <c r="C18" s="444"/>
    </row>
    <row r="19" spans="1:3" ht="41.25" customHeight="1">
      <c r="A19" s="444" t="s">
        <v>247</v>
      </c>
      <c r="B19" s="444"/>
      <c r="C19" s="444"/>
    </row>
    <row r="20" spans="1:3" ht="13.8">
      <c r="A20" s="441"/>
      <c r="B20" s="441"/>
      <c r="C20" s="441"/>
    </row>
    <row r="22" spans="1:3">
      <c r="A22" s="49"/>
    </row>
    <row r="24" spans="1:3">
      <c r="B24" s="45"/>
      <c r="C24" s="46"/>
    </row>
    <row r="25" spans="1:3">
      <c r="B25" s="45"/>
      <c r="C25" s="46"/>
    </row>
    <row r="26" spans="1:3">
      <c r="B26" s="45"/>
      <c r="C26" s="46"/>
    </row>
    <row r="27" spans="1:3">
      <c r="B27" s="45"/>
      <c r="C27" s="46"/>
    </row>
  </sheetData>
  <mergeCells count="5">
    <mergeCell ref="D16:F16"/>
    <mergeCell ref="A20:C20"/>
    <mergeCell ref="A2:B2"/>
    <mergeCell ref="A18:C18"/>
    <mergeCell ref="A19:C19"/>
  </mergeCells>
  <printOptions horizontalCentered="1"/>
  <pageMargins left="0.78740157480314965" right="0.78740157480314965" top="0.98425196850393704" bottom="0.98425196850393704" header="0.51181102362204722" footer="0.51181102362204722"/>
  <pageSetup scale="70" orientation="landscape" r:id="rId1"/>
  <headerFooter alignWithMargins="0"/>
  <ignoredErrors>
    <ignoredError sqref="C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showGridLines="0" zoomScale="90" zoomScaleNormal="90" workbookViewId="0">
      <selection activeCell="B14" sqref="B14"/>
    </sheetView>
  </sheetViews>
  <sheetFormatPr defaultRowHeight="13.2"/>
  <cols>
    <col min="1" max="1" width="2.5546875" customWidth="1"/>
    <col min="2" max="2" width="39.33203125" customWidth="1"/>
    <col min="3" max="3" width="22" bestFit="1" customWidth="1"/>
    <col min="4" max="4" width="15.109375" bestFit="1" customWidth="1"/>
    <col min="5" max="5" width="16.88671875" bestFit="1" customWidth="1"/>
  </cols>
  <sheetData>
    <row r="1" spans="1:5" ht="16.2" thickBot="1">
      <c r="A1" s="50"/>
      <c r="B1" s="50"/>
      <c r="C1" s="50"/>
      <c r="D1" s="50"/>
      <c r="E1" s="52">
        <v>1</v>
      </c>
    </row>
    <row r="2" spans="1:5" ht="31.5" customHeight="1" thickTop="1" thickBot="1">
      <c r="A2" s="442" t="s">
        <v>249</v>
      </c>
      <c r="B2" s="443"/>
      <c r="C2" s="33" t="s">
        <v>250</v>
      </c>
      <c r="D2" s="33" t="s">
        <v>251</v>
      </c>
      <c r="E2" s="33" t="s">
        <v>252</v>
      </c>
    </row>
    <row r="3" spans="1:5" ht="9.6" customHeight="1" thickTop="1">
      <c r="A3" s="50"/>
      <c r="B3" s="50"/>
      <c r="C3" s="50"/>
      <c r="D3" s="50"/>
    </row>
    <row r="4" spans="1:5" ht="16.5" customHeight="1">
      <c r="A4" s="53" t="s">
        <v>253</v>
      </c>
      <c r="B4" s="53"/>
      <c r="C4" s="302">
        <v>189148483927</v>
      </c>
      <c r="D4" s="303">
        <v>99.648819348867846</v>
      </c>
      <c r="E4" s="304">
        <v>10190289463.746862</v>
      </c>
    </row>
    <row r="5" spans="1:5" ht="15.75" customHeight="1">
      <c r="A5" s="50"/>
      <c r="B5" s="50"/>
      <c r="C5" s="50"/>
      <c r="D5" s="50"/>
    </row>
    <row r="6" spans="1:5" ht="15.6">
      <c r="A6" s="53" t="s">
        <v>254</v>
      </c>
      <c r="B6" s="53"/>
      <c r="C6" s="302">
        <v>666593826</v>
      </c>
      <c r="D6" s="303">
        <v>0.35118065113215935</v>
      </c>
      <c r="E6" s="304">
        <v>35912442.440237142</v>
      </c>
    </row>
    <row r="7" spans="1:5" ht="22.5" customHeight="1">
      <c r="A7" s="53"/>
      <c r="B7" s="54" t="s">
        <v>255</v>
      </c>
      <c r="C7" s="302">
        <v>27119123</v>
      </c>
      <c r="D7" s="303">
        <v>1.4287127935795074E-2</v>
      </c>
      <c r="E7" s="304">
        <v>1461030.5493096653</v>
      </c>
    </row>
    <row r="8" spans="1:5" ht="15.6">
      <c r="A8" s="53"/>
      <c r="B8" s="54" t="s">
        <v>256</v>
      </c>
      <c r="C8" s="302">
        <v>297775629</v>
      </c>
      <c r="D8" s="303">
        <v>0.15687669943031893</v>
      </c>
      <c r="E8" s="304">
        <v>16042528.027506681</v>
      </c>
    </row>
    <row r="9" spans="1:5" ht="15.6">
      <c r="A9" s="53"/>
      <c r="B9" s="54" t="s">
        <v>257</v>
      </c>
      <c r="C9" s="302">
        <v>191359</v>
      </c>
      <c r="D9" s="303">
        <v>1.0081338230096192E-4</v>
      </c>
      <c r="E9" s="304">
        <v>10309.380022552656</v>
      </c>
    </row>
    <row r="10" spans="1:5" ht="15.6">
      <c r="A10" s="53"/>
      <c r="B10" s="54" t="s">
        <v>258</v>
      </c>
      <c r="C10" s="302">
        <v>572850</v>
      </c>
      <c r="D10" s="303">
        <v>3.0179372828613253E-4</v>
      </c>
      <c r="E10" s="304">
        <v>30862.0359947496</v>
      </c>
    </row>
    <row r="11" spans="1:5" ht="15.6">
      <c r="A11" s="53"/>
      <c r="B11" s="54" t="s">
        <v>259</v>
      </c>
      <c r="C11" s="302">
        <v>650000</v>
      </c>
      <c r="D11" s="303">
        <v>3.4243855003227047E-4</v>
      </c>
      <c r="E11" s="304">
        <v>35018.457530919506</v>
      </c>
    </row>
    <row r="12" spans="1:5" ht="15.6">
      <c r="A12" s="53"/>
      <c r="B12" s="54" t="s">
        <v>260</v>
      </c>
      <c r="C12" s="302">
        <v>78326869</v>
      </c>
      <c r="D12" s="303">
        <v>4.1264829921427069E-2</v>
      </c>
      <c r="E12" s="304">
        <v>4219824.8240098394</v>
      </c>
    </row>
    <row r="13" spans="1:5" ht="15.6">
      <c r="A13" s="53"/>
      <c r="B13" s="54" t="s">
        <v>261</v>
      </c>
      <c r="C13" s="302">
        <v>200000</v>
      </c>
      <c r="D13" s="303">
        <v>1.0536570770223705E-4</v>
      </c>
      <c r="E13" s="304">
        <v>10774.910009513693</v>
      </c>
    </row>
    <row r="14" spans="1:5" ht="15.6">
      <c r="A14" s="53"/>
      <c r="B14" s="54" t="s">
        <v>262</v>
      </c>
      <c r="C14" s="302">
        <v>114092750</v>
      </c>
      <c r="D14" s="303">
        <v>6.0107316737222041E-2</v>
      </c>
      <c r="E14" s="304">
        <v>6146695.5699397186</v>
      </c>
    </row>
    <row r="15" spans="1:5" ht="15.6">
      <c r="A15" s="53"/>
      <c r="B15" s="54" t="s">
        <v>263</v>
      </c>
      <c r="C15" s="302">
        <v>73165246</v>
      </c>
      <c r="D15" s="303">
        <v>3.8545539619991347E-2</v>
      </c>
      <c r="E15" s="304">
        <v>3941744.7073696591</v>
      </c>
    </row>
    <row r="16" spans="1:5" ht="15.6">
      <c r="A16" s="53"/>
      <c r="B16" s="54" t="s">
        <v>264</v>
      </c>
      <c r="C16" s="302">
        <v>50000</v>
      </c>
      <c r="D16" s="303">
        <v>2.6341426925559264E-5</v>
      </c>
      <c r="E16" s="304">
        <v>2693.7275023784232</v>
      </c>
    </row>
    <row r="17" spans="1:5" ht="15.6">
      <c r="A17" s="53"/>
      <c r="B17" s="54" t="s">
        <v>265</v>
      </c>
      <c r="C17" s="302">
        <v>0</v>
      </c>
      <c r="D17" s="303">
        <v>0</v>
      </c>
      <c r="E17" s="304">
        <v>0</v>
      </c>
    </row>
    <row r="18" spans="1:5" ht="15.6">
      <c r="A18" s="53"/>
      <c r="B18" s="53" t="s">
        <v>266</v>
      </c>
      <c r="C18" s="302">
        <v>0</v>
      </c>
      <c r="D18" s="303">
        <v>0</v>
      </c>
      <c r="E18" s="304">
        <v>0</v>
      </c>
    </row>
    <row r="19" spans="1:5" ht="15.6">
      <c r="A19" s="53"/>
      <c r="B19" s="54" t="s">
        <v>267</v>
      </c>
      <c r="C19" s="302">
        <v>74400000</v>
      </c>
      <c r="D19" s="303">
        <v>3.919604326523219E-2</v>
      </c>
      <c r="E19" s="304">
        <v>4008266.5235390943</v>
      </c>
    </row>
    <row r="20" spans="1:5" ht="15.6">
      <c r="A20" s="53"/>
      <c r="B20" s="54" t="s">
        <v>268</v>
      </c>
      <c r="C20" s="302">
        <v>50000</v>
      </c>
      <c r="D20" s="303">
        <v>2.6341426925559264E-5</v>
      </c>
      <c r="E20" s="304">
        <v>2693.7275023784232</v>
      </c>
    </row>
    <row r="21" spans="1:5" ht="8.25" customHeight="1">
      <c r="A21" s="50"/>
      <c r="B21" s="50"/>
      <c r="C21" s="50"/>
      <c r="D21" s="50"/>
    </row>
    <row r="22" spans="1:5" ht="15.6">
      <c r="A22" s="445" t="s">
        <v>129</v>
      </c>
      <c r="B22" s="445"/>
      <c r="C22" s="365">
        <v>189815077753</v>
      </c>
      <c r="D22" s="336">
        <v>100</v>
      </c>
      <c r="E22" s="366">
        <v>10226201906.187099</v>
      </c>
    </row>
    <row r="23" spans="1:5" ht="4.5" customHeight="1">
      <c r="A23" s="51"/>
      <c r="B23" s="51"/>
      <c r="C23" s="51"/>
      <c r="D23" s="51"/>
      <c r="E23" s="30"/>
    </row>
    <row r="24" spans="1:5" ht="4.5" customHeight="1"/>
    <row r="25" spans="1:5" ht="14.4">
      <c r="A25" s="55" t="s">
        <v>209</v>
      </c>
    </row>
    <row r="26" spans="1:5" ht="14.4">
      <c r="A26" s="55"/>
    </row>
  </sheetData>
  <mergeCells count="2">
    <mergeCell ref="A2:B2"/>
    <mergeCell ref="A22:B22"/>
  </mergeCells>
  <pageMargins left="0.78740157499999996" right="0.78740157499999996" top="0.49" bottom="0.54" header="0.49212598499999999" footer="0.49212598499999999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showGridLines="0" workbookViewId="0">
      <selection activeCell="C18" sqref="C18"/>
    </sheetView>
  </sheetViews>
  <sheetFormatPr defaultRowHeight="13.2"/>
  <cols>
    <col min="1" max="1" width="13.6640625" customWidth="1"/>
    <col min="2" max="2" width="18.109375" bestFit="1" customWidth="1"/>
    <col min="3" max="3" width="17.5546875" customWidth="1"/>
    <col min="4" max="4" width="19.6640625" customWidth="1"/>
    <col min="5" max="5" width="20.44140625" customWidth="1"/>
  </cols>
  <sheetData>
    <row r="1" spans="1:5" ht="15" thickBot="1">
      <c r="C1" s="39"/>
      <c r="E1" s="39">
        <v>1</v>
      </c>
    </row>
    <row r="2" spans="1:5" ht="58.8" thickTop="1" thickBot="1">
      <c r="A2" s="85" t="s">
        <v>269</v>
      </c>
      <c r="B2" s="180" t="s">
        <v>270</v>
      </c>
      <c r="C2" s="180" t="s">
        <v>271</v>
      </c>
      <c r="D2" s="180" t="s">
        <v>272</v>
      </c>
      <c r="E2" s="181" t="s">
        <v>273</v>
      </c>
    </row>
    <row r="3" spans="1:5" ht="13.8" thickTop="1">
      <c r="A3" s="193"/>
      <c r="B3" s="193"/>
      <c r="C3" s="193"/>
      <c r="D3" s="193"/>
      <c r="E3" s="193"/>
    </row>
    <row r="4" spans="1:5" ht="14.4">
      <c r="A4" s="258" t="s">
        <v>274</v>
      </c>
      <c r="B4" s="259">
        <v>21245943293</v>
      </c>
      <c r="C4" s="259">
        <v>21250380955.509998</v>
      </c>
      <c r="D4" s="257">
        <v>1043393704.9155408</v>
      </c>
      <c r="E4" s="257">
        <v>22293774660.425541</v>
      </c>
    </row>
    <row r="5" spans="1:5" ht="14.4">
      <c r="A5" s="260" t="s">
        <v>275</v>
      </c>
      <c r="B5" s="261">
        <v>7691907941</v>
      </c>
      <c r="C5" s="261">
        <v>7590736737.1599998</v>
      </c>
      <c r="D5" s="257">
        <v>372705173.79455596</v>
      </c>
      <c r="E5" s="262">
        <v>7963441910.9545555</v>
      </c>
    </row>
    <row r="6" spans="1:5">
      <c r="A6" s="263"/>
      <c r="B6" s="263"/>
      <c r="C6" s="263"/>
      <c r="D6" s="263"/>
      <c r="E6" s="263"/>
    </row>
    <row r="7" spans="1:5" ht="13.8">
      <c r="A7" s="76" t="s">
        <v>209</v>
      </c>
      <c r="C7" s="80"/>
    </row>
    <row r="8" spans="1:5">
      <c r="C8" s="80"/>
      <c r="D8" s="8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F7EF-735B-4D71-AEDB-07B0305D82F2}">
  <dimension ref="A1:J33"/>
  <sheetViews>
    <sheetView showGridLines="0" tabSelected="1" workbookViewId="0">
      <selection activeCell="C27" sqref="C27"/>
    </sheetView>
  </sheetViews>
  <sheetFormatPr defaultColWidth="9.109375" defaultRowHeight="14.4"/>
  <cols>
    <col min="1" max="1" width="20.88671875" style="382" customWidth="1"/>
    <col min="2" max="2" width="22.44140625" style="382" customWidth="1"/>
    <col min="3" max="3" width="7.109375" style="382" customWidth="1"/>
    <col min="4" max="4" width="12.5546875" style="382" customWidth="1"/>
    <col min="5" max="6" width="15.33203125" style="382" bestFit="1" customWidth="1"/>
    <col min="7" max="7" width="21" style="382" customWidth="1"/>
    <col min="8" max="8" width="15.33203125" style="382" customWidth="1"/>
    <col min="9" max="10" width="15.33203125" style="382" bestFit="1" customWidth="1"/>
    <col min="11" max="16384" width="9.109375" style="382"/>
  </cols>
  <sheetData>
    <row r="1" spans="1:10" s="380" customFormat="1" ht="15" thickBot="1">
      <c r="H1" s="381"/>
      <c r="J1" s="381">
        <v>1</v>
      </c>
    </row>
    <row r="2" spans="1:10" ht="15" thickTop="1">
      <c r="A2" s="449" t="s">
        <v>465</v>
      </c>
      <c r="B2" s="451" t="s">
        <v>466</v>
      </c>
      <c r="C2" s="451" t="s">
        <v>467</v>
      </c>
      <c r="D2" s="453" t="s">
        <v>455</v>
      </c>
      <c r="E2" s="446" t="s">
        <v>468</v>
      </c>
      <c r="F2" s="455"/>
      <c r="G2" s="446" t="s">
        <v>469</v>
      </c>
      <c r="H2" s="455"/>
      <c r="I2" s="446" t="s">
        <v>129</v>
      </c>
      <c r="J2" s="447"/>
    </row>
    <row r="3" spans="1:10" ht="15" thickBot="1">
      <c r="A3" s="450"/>
      <c r="B3" s="452"/>
      <c r="C3" s="452"/>
      <c r="D3" s="454"/>
      <c r="E3" s="383" t="s">
        <v>470</v>
      </c>
      <c r="F3" s="384" t="s">
        <v>471</v>
      </c>
      <c r="G3" s="383" t="s">
        <v>470</v>
      </c>
      <c r="H3" s="384" t="s">
        <v>471</v>
      </c>
      <c r="I3" s="383" t="s">
        <v>470</v>
      </c>
      <c r="J3" s="384" t="s">
        <v>471</v>
      </c>
    </row>
    <row r="4" spans="1:10" ht="15" thickTop="1">
      <c r="A4" s="385" t="s">
        <v>472</v>
      </c>
      <c r="B4" s="386" t="s">
        <v>473</v>
      </c>
      <c r="C4" s="387" t="s">
        <v>474</v>
      </c>
      <c r="D4" s="388" t="s">
        <v>475</v>
      </c>
      <c r="E4" s="389">
        <v>10730000</v>
      </c>
      <c r="F4" s="390">
        <v>10730000</v>
      </c>
      <c r="G4" s="391"/>
      <c r="H4" s="389"/>
      <c r="I4" s="392">
        <v>10730000</v>
      </c>
      <c r="J4" s="392">
        <v>10730000</v>
      </c>
    </row>
    <row r="5" spans="1:10">
      <c r="A5" s="385" t="s">
        <v>472</v>
      </c>
      <c r="B5" s="386" t="s">
        <v>473</v>
      </c>
      <c r="C5" s="387" t="s">
        <v>476</v>
      </c>
      <c r="D5" s="388" t="s">
        <v>475</v>
      </c>
      <c r="E5" s="389">
        <v>3000000</v>
      </c>
      <c r="F5" s="390">
        <v>3000000</v>
      </c>
      <c r="G5" s="391"/>
      <c r="H5" s="389"/>
      <c r="I5" s="392">
        <v>3000000</v>
      </c>
      <c r="J5" s="392">
        <v>3000000</v>
      </c>
    </row>
    <row r="6" spans="1:10">
      <c r="A6" s="385" t="s">
        <v>477</v>
      </c>
      <c r="B6" s="386" t="s">
        <v>478</v>
      </c>
      <c r="C6" s="387" t="s">
        <v>479</v>
      </c>
      <c r="D6" s="388" t="s">
        <v>480</v>
      </c>
      <c r="E6" s="389"/>
      <c r="F6" s="390"/>
      <c r="G6" s="391">
        <v>400000000</v>
      </c>
      <c r="H6" s="389">
        <v>0</v>
      </c>
      <c r="I6" s="392">
        <v>400000000</v>
      </c>
      <c r="J6" s="392">
        <v>0</v>
      </c>
    </row>
    <row r="7" spans="1:10">
      <c r="A7" s="385" t="s">
        <v>472</v>
      </c>
      <c r="B7" s="386" t="s">
        <v>473</v>
      </c>
      <c r="C7" s="387" t="s">
        <v>481</v>
      </c>
      <c r="D7" s="388" t="s">
        <v>482</v>
      </c>
      <c r="E7" s="389">
        <v>1315762359</v>
      </c>
      <c r="F7" s="390">
        <v>1315762359</v>
      </c>
      <c r="G7" s="391"/>
      <c r="H7" s="389"/>
      <c r="I7" s="392">
        <v>1315762359</v>
      </c>
      <c r="J7" s="392">
        <v>1315762359</v>
      </c>
    </row>
    <row r="8" spans="1:10">
      <c r="A8" s="385" t="s">
        <v>472</v>
      </c>
      <c r="B8" s="386" t="s">
        <v>473</v>
      </c>
      <c r="C8" s="387" t="s">
        <v>483</v>
      </c>
      <c r="D8" s="388" t="s">
        <v>484</v>
      </c>
      <c r="E8" s="389">
        <v>876242806</v>
      </c>
      <c r="F8" s="390">
        <v>876242806</v>
      </c>
      <c r="G8" s="391"/>
      <c r="H8" s="389"/>
      <c r="I8" s="392">
        <v>876242806</v>
      </c>
      <c r="J8" s="392">
        <v>876242806</v>
      </c>
    </row>
    <row r="9" spans="1:10">
      <c r="A9" s="393" t="s">
        <v>472</v>
      </c>
      <c r="B9" s="386" t="s">
        <v>473</v>
      </c>
      <c r="C9" s="387" t="s">
        <v>485</v>
      </c>
      <c r="D9" s="388" t="s">
        <v>484</v>
      </c>
      <c r="E9" s="389">
        <v>5038701920</v>
      </c>
      <c r="F9" s="390">
        <v>5038701920</v>
      </c>
      <c r="G9" s="391">
        <v>48033262</v>
      </c>
      <c r="H9" s="389">
        <v>48033262</v>
      </c>
      <c r="I9" s="392">
        <v>5086735182</v>
      </c>
      <c r="J9" s="392">
        <v>5086735182</v>
      </c>
    </row>
    <row r="10" spans="1:10">
      <c r="A10" s="393" t="s">
        <v>472</v>
      </c>
      <c r="B10" s="386" t="s">
        <v>473</v>
      </c>
      <c r="C10" s="394" t="s">
        <v>486</v>
      </c>
      <c r="D10" s="388" t="s">
        <v>487</v>
      </c>
      <c r="E10" s="389">
        <v>2148624663</v>
      </c>
      <c r="F10" s="390">
        <v>2148624663</v>
      </c>
      <c r="G10" s="391"/>
      <c r="H10" s="389"/>
      <c r="I10" s="392">
        <v>2148624663</v>
      </c>
      <c r="J10" s="392">
        <v>2148624663</v>
      </c>
    </row>
    <row r="11" spans="1:10">
      <c r="A11" s="393" t="s">
        <v>472</v>
      </c>
      <c r="B11" s="386" t="s">
        <v>473</v>
      </c>
      <c r="C11" s="394" t="s">
        <v>488</v>
      </c>
      <c r="D11" s="388" t="s">
        <v>489</v>
      </c>
      <c r="E11" s="389">
        <v>4380222202</v>
      </c>
      <c r="F11" s="390">
        <v>4380222202</v>
      </c>
      <c r="G11" s="391">
        <v>698883837</v>
      </c>
      <c r="H11" s="389">
        <v>698883837</v>
      </c>
      <c r="I11" s="392">
        <v>5079106039</v>
      </c>
      <c r="J11" s="392">
        <v>5079106039</v>
      </c>
    </row>
    <row r="12" spans="1:10">
      <c r="A12" s="385" t="s">
        <v>472</v>
      </c>
      <c r="B12" s="386" t="s">
        <v>473</v>
      </c>
      <c r="C12" s="387" t="s">
        <v>490</v>
      </c>
      <c r="D12" s="388" t="s">
        <v>491</v>
      </c>
      <c r="E12" s="389">
        <v>349086207</v>
      </c>
      <c r="F12" s="390">
        <v>349086207</v>
      </c>
      <c r="G12" s="391"/>
      <c r="H12" s="389"/>
      <c r="I12" s="392">
        <v>349086207</v>
      </c>
      <c r="J12" s="392">
        <v>349086207</v>
      </c>
    </row>
    <row r="13" spans="1:10">
      <c r="A13" s="393" t="s">
        <v>472</v>
      </c>
      <c r="B13" s="386" t="s">
        <v>473</v>
      </c>
      <c r="C13" s="394" t="s">
        <v>492</v>
      </c>
      <c r="D13" s="388" t="s">
        <v>493</v>
      </c>
      <c r="E13" s="389">
        <v>247689174</v>
      </c>
      <c r="F13" s="390">
        <v>247689174</v>
      </c>
      <c r="G13" s="391"/>
      <c r="H13" s="389"/>
      <c r="I13" s="392">
        <v>247689174</v>
      </c>
      <c r="J13" s="392">
        <v>247689174</v>
      </c>
    </row>
    <row r="14" spans="1:10">
      <c r="A14" s="393" t="s">
        <v>472</v>
      </c>
      <c r="B14" s="386" t="s">
        <v>473</v>
      </c>
      <c r="C14" s="387" t="s">
        <v>494</v>
      </c>
      <c r="D14" s="388" t="s">
        <v>493</v>
      </c>
      <c r="E14" s="389">
        <v>83509988</v>
      </c>
      <c r="F14" s="390">
        <v>83509988</v>
      </c>
      <c r="G14" s="391"/>
      <c r="H14" s="389"/>
      <c r="I14" s="392">
        <v>83509988</v>
      </c>
      <c r="J14" s="392">
        <v>83509988</v>
      </c>
    </row>
    <row r="15" spans="1:10" ht="15" thickBot="1">
      <c r="A15" s="385" t="s">
        <v>495</v>
      </c>
      <c r="B15" s="386" t="s">
        <v>496</v>
      </c>
      <c r="C15" s="387" t="s">
        <v>497</v>
      </c>
      <c r="D15" s="388" t="s">
        <v>498</v>
      </c>
      <c r="E15" s="389">
        <v>126683985</v>
      </c>
      <c r="F15" s="390">
        <v>126683985</v>
      </c>
      <c r="G15" s="391"/>
      <c r="H15" s="389"/>
      <c r="I15" s="392">
        <v>126683985</v>
      </c>
      <c r="J15" s="392">
        <v>126683985</v>
      </c>
    </row>
    <row r="16" spans="1:10" s="380" customFormat="1" ht="15" thickTop="1">
      <c r="A16" s="395" t="s">
        <v>472</v>
      </c>
      <c r="B16" s="396" t="s">
        <v>496</v>
      </c>
      <c r="C16" s="397" t="s">
        <v>499</v>
      </c>
      <c r="D16" s="398" t="s">
        <v>500</v>
      </c>
      <c r="E16" s="399">
        <v>1019539795</v>
      </c>
      <c r="F16" s="390">
        <v>1019539795</v>
      </c>
      <c r="G16" s="391">
        <v>277254941</v>
      </c>
      <c r="H16" s="399">
        <v>0</v>
      </c>
      <c r="I16" s="392">
        <v>1296794736</v>
      </c>
      <c r="J16" s="392">
        <v>1019539795</v>
      </c>
    </row>
    <row r="17" spans="1:10" s="380" customFormat="1">
      <c r="A17" s="385" t="s">
        <v>495</v>
      </c>
      <c r="B17" s="386" t="s">
        <v>496</v>
      </c>
      <c r="C17" s="387" t="s">
        <v>501</v>
      </c>
      <c r="D17" s="388" t="s">
        <v>500</v>
      </c>
      <c r="E17" s="389">
        <v>892145545</v>
      </c>
      <c r="F17" s="390">
        <v>892145545</v>
      </c>
      <c r="G17" s="391"/>
      <c r="H17" s="389"/>
      <c r="I17" s="392">
        <v>892145545</v>
      </c>
      <c r="J17" s="392">
        <v>892145545</v>
      </c>
    </row>
    <row r="18" spans="1:10" s="380" customFormat="1">
      <c r="A18" s="385" t="s">
        <v>477</v>
      </c>
      <c r="B18" s="386" t="s">
        <v>478</v>
      </c>
      <c r="C18" s="387" t="s">
        <v>502</v>
      </c>
      <c r="D18" s="388" t="s">
        <v>503</v>
      </c>
      <c r="E18" s="389"/>
      <c r="F18" s="390"/>
      <c r="G18" s="391">
        <v>259000000</v>
      </c>
      <c r="H18" s="389">
        <v>0</v>
      </c>
      <c r="I18" s="392">
        <v>259000000</v>
      </c>
      <c r="J18" s="392">
        <v>0</v>
      </c>
    </row>
    <row r="19" spans="1:10" s="380" customFormat="1">
      <c r="A19" s="385" t="s">
        <v>472</v>
      </c>
      <c r="B19" s="386" t="s">
        <v>496</v>
      </c>
      <c r="C19" s="387" t="s">
        <v>504</v>
      </c>
      <c r="D19" s="388" t="s">
        <v>503</v>
      </c>
      <c r="E19" s="389">
        <v>119945664</v>
      </c>
      <c r="F19" s="390">
        <v>119945664</v>
      </c>
      <c r="G19" s="391">
        <v>363232404</v>
      </c>
      <c r="H19" s="400">
        <v>322737039</v>
      </c>
      <c r="I19" s="392">
        <v>483178068</v>
      </c>
      <c r="J19" s="392">
        <v>442682703</v>
      </c>
    </row>
    <row r="20" spans="1:10" s="380" customFormat="1">
      <c r="A20" s="385" t="s">
        <v>472</v>
      </c>
      <c r="B20" s="386" t="s">
        <v>496</v>
      </c>
      <c r="C20" s="387" t="s">
        <v>505</v>
      </c>
      <c r="D20" s="388" t="s">
        <v>503</v>
      </c>
      <c r="E20" s="389"/>
      <c r="F20" s="390"/>
      <c r="G20" s="391">
        <v>39700000</v>
      </c>
      <c r="H20" s="389">
        <v>39700000</v>
      </c>
      <c r="I20" s="392">
        <v>39700000</v>
      </c>
      <c r="J20" s="392">
        <v>39700000</v>
      </c>
    </row>
    <row r="21" spans="1:10" s="380" customFormat="1">
      <c r="A21" s="385" t="s">
        <v>495</v>
      </c>
      <c r="B21" s="386" t="s">
        <v>496</v>
      </c>
      <c r="C21" s="387" t="s">
        <v>506</v>
      </c>
      <c r="D21" s="388" t="s">
        <v>503</v>
      </c>
      <c r="E21" s="389">
        <v>22827287</v>
      </c>
      <c r="F21" s="390">
        <v>22827287</v>
      </c>
      <c r="G21" s="391"/>
      <c r="H21" s="389"/>
      <c r="I21" s="392">
        <v>22827287</v>
      </c>
      <c r="J21" s="392">
        <v>22827287</v>
      </c>
    </row>
    <row r="22" spans="1:10" s="380" customFormat="1">
      <c r="A22" s="385" t="s">
        <v>495</v>
      </c>
      <c r="B22" s="386" t="s">
        <v>496</v>
      </c>
      <c r="C22" s="387" t="s">
        <v>507</v>
      </c>
      <c r="D22" s="388" t="s">
        <v>503</v>
      </c>
      <c r="E22" s="389">
        <v>89300000</v>
      </c>
      <c r="F22" s="390">
        <v>89300000</v>
      </c>
      <c r="G22" s="391"/>
      <c r="H22" s="389"/>
      <c r="I22" s="392">
        <v>89300000</v>
      </c>
      <c r="J22" s="392">
        <v>89300000</v>
      </c>
    </row>
    <row r="23" spans="1:10" s="380" customFormat="1">
      <c r="A23" s="385" t="s">
        <v>472</v>
      </c>
      <c r="B23" s="386" t="s">
        <v>473</v>
      </c>
      <c r="C23" s="387" t="s">
        <v>508</v>
      </c>
      <c r="D23" s="388" t="s">
        <v>509</v>
      </c>
      <c r="E23" s="389">
        <v>4199753247</v>
      </c>
      <c r="F23" s="390">
        <v>4199753247</v>
      </c>
      <c r="G23" s="391">
        <v>66138957</v>
      </c>
      <c r="H23" s="389">
        <v>0</v>
      </c>
      <c r="I23" s="392">
        <v>4265892204</v>
      </c>
      <c r="J23" s="392">
        <v>4199753247</v>
      </c>
    </row>
    <row r="24" spans="1:10" s="380" customFormat="1">
      <c r="A24" s="385" t="s">
        <v>472</v>
      </c>
      <c r="B24" s="386" t="s">
        <v>473</v>
      </c>
      <c r="C24" s="387" t="s">
        <v>510</v>
      </c>
      <c r="D24" s="388" t="s">
        <v>511</v>
      </c>
      <c r="E24" s="389">
        <v>1287801232</v>
      </c>
      <c r="F24" s="389">
        <v>1287801232</v>
      </c>
      <c r="G24" s="391">
        <v>3342672</v>
      </c>
      <c r="H24" s="389">
        <v>3342672</v>
      </c>
      <c r="I24" s="392">
        <v>1291143904</v>
      </c>
      <c r="J24" s="392">
        <v>1291143904</v>
      </c>
    </row>
    <row r="25" spans="1:10" s="380" customFormat="1">
      <c r="A25" s="385" t="s">
        <v>472</v>
      </c>
      <c r="B25" s="386" t="s">
        <v>473</v>
      </c>
      <c r="C25" s="387" t="s">
        <v>512</v>
      </c>
      <c r="D25" s="388" t="s">
        <v>513</v>
      </c>
      <c r="E25" s="389">
        <v>2086689360</v>
      </c>
      <c r="F25" s="389">
        <v>2086689360</v>
      </c>
      <c r="G25" s="391"/>
      <c r="H25" s="400"/>
      <c r="I25" s="392">
        <v>2086689360</v>
      </c>
      <c r="J25" s="392">
        <v>2086689360</v>
      </c>
    </row>
    <row r="26" spans="1:10" s="380" customFormat="1">
      <c r="A26" s="385" t="s">
        <v>477</v>
      </c>
      <c r="B26" s="386" t="s">
        <v>478</v>
      </c>
      <c r="C26" s="387" t="s">
        <v>514</v>
      </c>
      <c r="D26" s="388" t="s">
        <v>515</v>
      </c>
      <c r="E26" s="389"/>
      <c r="F26" s="389"/>
      <c r="G26" s="391">
        <v>195000000</v>
      </c>
      <c r="H26" s="400">
        <v>0</v>
      </c>
      <c r="I26" s="392">
        <v>195000000</v>
      </c>
      <c r="J26" s="392">
        <v>0</v>
      </c>
    </row>
    <row r="27" spans="1:10" s="380" customFormat="1">
      <c r="A27" s="385" t="s">
        <v>472</v>
      </c>
      <c r="B27" s="386" t="s">
        <v>473</v>
      </c>
      <c r="C27" s="387" t="s">
        <v>516</v>
      </c>
      <c r="D27" s="388" t="s">
        <v>515</v>
      </c>
      <c r="E27" s="389">
        <v>4500000</v>
      </c>
      <c r="F27" s="389">
        <v>4500000</v>
      </c>
      <c r="G27" s="391"/>
      <c r="H27" s="400"/>
      <c r="I27" s="392">
        <v>4500000</v>
      </c>
      <c r="J27" s="392">
        <v>4500000</v>
      </c>
    </row>
    <row r="28" spans="1:10" s="380" customFormat="1">
      <c r="A28" s="385" t="s">
        <v>472</v>
      </c>
      <c r="B28" s="386" t="s">
        <v>473</v>
      </c>
      <c r="C28" s="387" t="s">
        <v>517</v>
      </c>
      <c r="D28" s="388" t="s">
        <v>518</v>
      </c>
      <c r="E28" s="389">
        <v>1475865552</v>
      </c>
      <c r="F28" s="389">
        <v>1475865552</v>
      </c>
      <c r="G28" s="391"/>
      <c r="H28" s="400"/>
      <c r="I28" s="392">
        <v>1475865552</v>
      </c>
      <c r="J28" s="392">
        <v>1475865552</v>
      </c>
    </row>
    <row r="29" spans="1:10" s="380" customFormat="1">
      <c r="A29" s="385" t="s">
        <v>477</v>
      </c>
      <c r="B29" s="386" t="s">
        <v>478</v>
      </c>
      <c r="C29" s="387" t="s">
        <v>519</v>
      </c>
      <c r="D29" s="388" t="s">
        <v>520</v>
      </c>
      <c r="E29" s="389"/>
      <c r="F29" s="389"/>
      <c r="G29" s="391">
        <v>100000000</v>
      </c>
      <c r="H29" s="400">
        <v>0</v>
      </c>
      <c r="I29" s="392">
        <v>100000000</v>
      </c>
      <c r="J29" s="392">
        <v>0</v>
      </c>
    </row>
    <row r="30" spans="1:10" s="380" customFormat="1">
      <c r="A30" s="401" t="s">
        <v>477</v>
      </c>
      <c r="B30" s="402" t="s">
        <v>478</v>
      </c>
      <c r="C30" s="387" t="s">
        <v>521</v>
      </c>
      <c r="D30" s="388" t="s">
        <v>520</v>
      </c>
      <c r="E30" s="389"/>
      <c r="F30" s="389"/>
      <c r="G30" s="391">
        <v>300000000</v>
      </c>
      <c r="H30" s="400">
        <v>0</v>
      </c>
      <c r="I30" s="392">
        <v>300000000</v>
      </c>
      <c r="J30" s="392">
        <v>0</v>
      </c>
    </row>
    <row r="31" spans="1:10" s="380" customFormat="1">
      <c r="A31" s="448" t="s">
        <v>208</v>
      </c>
      <c r="B31" s="448"/>
      <c r="C31" s="448"/>
      <c r="D31" s="448"/>
      <c r="E31" s="403">
        <v>25778620986</v>
      </c>
      <c r="F31" s="403">
        <v>25778620986</v>
      </c>
      <c r="G31" s="403">
        <v>2750586073</v>
      </c>
      <c r="H31" s="403">
        <v>1112696810</v>
      </c>
      <c r="I31" s="403">
        <v>28529207059</v>
      </c>
      <c r="J31" s="404">
        <v>26891317796</v>
      </c>
    </row>
    <row r="32" spans="1:10" s="380" customFormat="1">
      <c r="A32" s="405" t="s">
        <v>209</v>
      </c>
      <c r="E32" s="391"/>
      <c r="I32" s="391"/>
      <c r="J32" s="391"/>
    </row>
    <row r="33" spans="1:10" s="380" customFormat="1" ht="17.25" customHeight="1">
      <c r="A33" s="405" t="s">
        <v>522</v>
      </c>
      <c r="C33" s="406"/>
      <c r="E33" s="391"/>
      <c r="F33" s="391"/>
      <c r="G33" s="391"/>
      <c r="H33" s="391"/>
      <c r="I33" s="391"/>
      <c r="J33" s="391"/>
    </row>
  </sheetData>
  <mergeCells count="8">
    <mergeCell ref="I2:J2"/>
    <mergeCell ref="A31:D31"/>
    <mergeCell ref="A2:A3"/>
    <mergeCell ref="B2:B3"/>
    <mergeCell ref="C2:C3"/>
    <mergeCell ref="D2:D3"/>
    <mergeCell ref="E2:F2"/>
    <mergeCell ref="G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D5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defaultColWidth="9.109375" defaultRowHeight="13.8"/>
  <cols>
    <col min="1" max="1" width="91.5546875" style="235" customWidth="1"/>
    <col min="2" max="2" width="13.88671875" style="235" customWidth="1"/>
    <col min="3" max="4" width="14" style="235" customWidth="1"/>
    <col min="5" max="16384" width="9.109375" style="236"/>
  </cols>
  <sheetData>
    <row r="2" spans="1:4" ht="14.4" thickBot="1">
      <c r="D2" s="237" t="s">
        <v>18</v>
      </c>
    </row>
    <row r="3" spans="1:4" ht="78" customHeight="1" thickTop="1" thickBot="1">
      <c r="A3" s="238" t="s">
        <v>19</v>
      </c>
      <c r="B3" s="239" t="s">
        <v>71</v>
      </c>
      <c r="C3" s="239" t="s">
        <v>279</v>
      </c>
      <c r="D3" s="239" t="s">
        <v>280</v>
      </c>
    </row>
    <row r="4" spans="1:4" ht="15" thickTop="1">
      <c r="A4" s="240"/>
    </row>
    <row r="5" spans="1:4" ht="15.6">
      <c r="A5" s="264" t="s">
        <v>418</v>
      </c>
      <c r="B5" s="274">
        <v>2486732.0821816702</v>
      </c>
      <c r="C5" s="289">
        <v>2514345.4501499347</v>
      </c>
      <c r="D5" s="289">
        <v>2537241.9360735063</v>
      </c>
    </row>
    <row r="6" spans="1:4" ht="15.6">
      <c r="A6" s="264" t="s">
        <v>419</v>
      </c>
      <c r="B6" s="274">
        <v>544828.52030873275</v>
      </c>
      <c r="C6" s="289">
        <v>565254.79103917605</v>
      </c>
      <c r="D6" s="289">
        <v>587009.15578575036</v>
      </c>
    </row>
    <row r="7" spans="1:4">
      <c r="A7" s="265" t="s">
        <v>420</v>
      </c>
      <c r="B7" s="275">
        <v>443815.18881987326</v>
      </c>
      <c r="C7" s="290">
        <v>447262.34753364592</v>
      </c>
      <c r="D7" s="290">
        <v>447840.37140317028</v>
      </c>
    </row>
    <row r="8" spans="1:4">
      <c r="A8" s="265" t="s">
        <v>421</v>
      </c>
      <c r="B8" s="275">
        <v>22759.970838000001</v>
      </c>
      <c r="C8" s="290">
        <v>22792.212395999999</v>
      </c>
      <c r="D8" s="290">
        <v>22797.547208</v>
      </c>
    </row>
    <row r="9" spans="1:4">
      <c r="A9" s="265" t="s">
        <v>422</v>
      </c>
      <c r="B9" s="275">
        <v>744.79337600000008</v>
      </c>
      <c r="C9" s="290">
        <v>744.79337600000008</v>
      </c>
      <c r="D9" s="290">
        <v>744.79337600000008</v>
      </c>
    </row>
    <row r="10" spans="1:4">
      <c r="A10" s="265" t="s">
        <v>423</v>
      </c>
      <c r="B10" s="275">
        <v>39950.708660999997</v>
      </c>
      <c r="C10" s="290">
        <v>38398.68839625</v>
      </c>
      <c r="D10" s="290">
        <v>38938.876009790001</v>
      </c>
    </row>
    <row r="11" spans="1:4" hidden="1">
      <c r="A11" s="265" t="s">
        <v>424</v>
      </c>
      <c r="B11" s="275">
        <v>0</v>
      </c>
      <c r="C11" s="290">
        <v>393</v>
      </c>
      <c r="D11" s="290">
        <v>393</v>
      </c>
    </row>
    <row r="12" spans="1:4">
      <c r="A12" s="265" t="s">
        <v>425</v>
      </c>
      <c r="B12" s="275">
        <v>-1922.8822213799999</v>
      </c>
      <c r="C12" s="290">
        <v>4690.4199923699998</v>
      </c>
      <c r="D12" s="290">
        <v>3791.96634498</v>
      </c>
    </row>
    <row r="13" spans="1:4" hidden="1">
      <c r="A13" s="265" t="s">
        <v>426</v>
      </c>
      <c r="B13" s="275">
        <v>0</v>
      </c>
      <c r="C13" s="290">
        <v>0</v>
      </c>
      <c r="D13" s="290">
        <v>0</v>
      </c>
    </row>
    <row r="14" spans="1:4" ht="27.6">
      <c r="A14" s="266" t="s">
        <v>427</v>
      </c>
      <c r="B14" s="275">
        <v>15440.734405249417</v>
      </c>
      <c r="C14" s="290">
        <v>14749.392234999999</v>
      </c>
      <c r="D14" s="290">
        <v>14749.392234999999</v>
      </c>
    </row>
    <row r="15" spans="1:4" ht="27.6">
      <c r="A15" s="266" t="s">
        <v>428</v>
      </c>
      <c r="B15" s="275">
        <v>24040.00642999</v>
      </c>
      <c r="C15" s="290">
        <v>24994.147038989999</v>
      </c>
      <c r="D15" s="290">
        <v>25119.93532099</v>
      </c>
    </row>
    <row r="16" spans="1:4" ht="27" customHeight="1">
      <c r="A16" s="266" t="s">
        <v>157</v>
      </c>
      <c r="B16" s="275">
        <v>0</v>
      </c>
      <c r="C16" s="290">
        <v>7300</v>
      </c>
      <c r="D16" s="290">
        <v>7300</v>
      </c>
    </row>
    <row r="17" spans="1:4" ht="27.6">
      <c r="A17" s="266" t="s">
        <v>429</v>
      </c>
      <c r="B17" s="275">
        <v>0</v>
      </c>
      <c r="C17" s="290">
        <v>0</v>
      </c>
      <c r="D17" s="290">
        <v>4334.8241250000001</v>
      </c>
    </row>
    <row r="18" spans="1:4" ht="27.6">
      <c r="A18" s="266" t="s">
        <v>430</v>
      </c>
      <c r="B18" s="275">
        <v>0</v>
      </c>
      <c r="C18" s="290">
        <v>0</v>
      </c>
      <c r="D18" s="290">
        <v>6174.8821259199995</v>
      </c>
    </row>
    <row r="19" spans="1:4" ht="27.6">
      <c r="A19" s="266" t="s">
        <v>431</v>
      </c>
      <c r="B19" s="275">
        <v>0</v>
      </c>
      <c r="C19" s="290">
        <v>0</v>
      </c>
      <c r="D19" s="290">
        <v>9521.7197890299994</v>
      </c>
    </row>
    <row r="20" spans="1:4" ht="27.6">
      <c r="A20" s="266" t="s">
        <v>432</v>
      </c>
      <c r="B20" s="275">
        <v>0</v>
      </c>
      <c r="C20" s="299">
        <v>3929.7900709199998</v>
      </c>
      <c r="D20" s="299">
        <v>5301.8478478699999</v>
      </c>
    </row>
    <row r="21" spans="1:4" ht="15.6">
      <c r="A21" s="267" t="s">
        <v>433</v>
      </c>
      <c r="B21" s="274">
        <v>1941903.5618729375</v>
      </c>
      <c r="C21" s="289">
        <v>1949090.6591107587</v>
      </c>
      <c r="D21" s="289">
        <v>1950232.7802877559</v>
      </c>
    </row>
    <row r="22" spans="1:4">
      <c r="A22" s="265" t="s">
        <v>434</v>
      </c>
      <c r="B22" s="275">
        <v>1928029.7070767588</v>
      </c>
      <c r="C22" s="290">
        <v>1933885.2186663407</v>
      </c>
      <c r="D22" s="290">
        <v>1933534.5132495929</v>
      </c>
    </row>
    <row r="23" spans="1:4">
      <c r="A23" s="268" t="s">
        <v>88</v>
      </c>
      <c r="B23" s="275">
        <v>864635.03125900007</v>
      </c>
      <c r="C23" s="290">
        <v>868713.12561022001</v>
      </c>
      <c r="D23" s="290">
        <v>870720.56587246002</v>
      </c>
    </row>
    <row r="24" spans="1:4">
      <c r="A24" s="269" t="s">
        <v>435</v>
      </c>
      <c r="B24" s="275">
        <v>866973.98446099996</v>
      </c>
      <c r="C24" s="290">
        <v>876157.52595200005</v>
      </c>
      <c r="D24" s="290">
        <v>879569.96233300003</v>
      </c>
    </row>
    <row r="25" spans="1:4">
      <c r="A25" s="269" t="s">
        <v>436</v>
      </c>
      <c r="B25" s="275">
        <v>2338.9532019998878</v>
      </c>
      <c r="C25" s="291">
        <v>7444.4003417800377</v>
      </c>
      <c r="D25" s="291">
        <v>8849.396460540007</v>
      </c>
    </row>
    <row r="26" spans="1:4">
      <c r="A26" s="270" t="s">
        <v>437</v>
      </c>
      <c r="B26" s="276">
        <v>348756.52106147219</v>
      </c>
      <c r="C26" s="292">
        <v>340728.75820209208</v>
      </c>
      <c r="D26" s="292">
        <v>340609.23141109222</v>
      </c>
    </row>
    <row r="27" spans="1:4">
      <c r="A27" s="271" t="s">
        <v>435</v>
      </c>
      <c r="B27" s="277">
        <v>350340.77320499998</v>
      </c>
      <c r="C27" s="292">
        <v>342315.03620599984</v>
      </c>
      <c r="D27" s="292">
        <v>342195.50941499998</v>
      </c>
    </row>
    <row r="28" spans="1:4">
      <c r="A28" s="271" t="s">
        <v>436</v>
      </c>
      <c r="B28" s="277">
        <v>1584.2521435277731</v>
      </c>
      <c r="C28" s="291">
        <v>1586.2780039077732</v>
      </c>
      <c r="D28" s="291">
        <v>1586.2780039077732</v>
      </c>
    </row>
    <row r="29" spans="1:4">
      <c r="A29" s="270" t="s">
        <v>121</v>
      </c>
      <c r="B29" s="276">
        <v>20382.2406315263</v>
      </c>
      <c r="C29" s="293">
        <v>22339.861086071611</v>
      </c>
      <c r="D29" s="293">
        <v>21983.114129719805</v>
      </c>
    </row>
    <row r="30" spans="1:4">
      <c r="A30" s="271" t="s">
        <v>435</v>
      </c>
      <c r="B30" s="278">
        <v>18529.208200000001</v>
      </c>
      <c r="C30" s="292">
        <v>21587.788016815182</v>
      </c>
      <c r="D30" s="292">
        <v>22013.2957350287</v>
      </c>
    </row>
    <row r="31" spans="1:4">
      <c r="A31" s="271" t="s">
        <v>436</v>
      </c>
      <c r="B31" s="277">
        <v>-1853.0324315262988</v>
      </c>
      <c r="C31" s="291">
        <v>-752.07306925642706</v>
      </c>
      <c r="D31" s="291">
        <v>30.181605308896408</v>
      </c>
    </row>
    <row r="32" spans="1:4">
      <c r="A32" s="270" t="s">
        <v>117</v>
      </c>
      <c r="B32" s="276">
        <v>694255.91412476031</v>
      </c>
      <c r="C32" s="291">
        <v>702103.47376795695</v>
      </c>
      <c r="D32" s="291">
        <v>700221.60183632083</v>
      </c>
    </row>
    <row r="33" spans="1:4">
      <c r="A33" s="272" t="s">
        <v>438</v>
      </c>
      <c r="B33" s="276">
        <v>13873.854796178608</v>
      </c>
      <c r="C33" s="292">
        <v>15205.440444418082</v>
      </c>
      <c r="D33" s="292">
        <v>16698.267038162998</v>
      </c>
    </row>
    <row r="34" spans="1:4">
      <c r="A34" s="271" t="s">
        <v>439</v>
      </c>
      <c r="B34" s="277">
        <v>1166.336</v>
      </c>
      <c r="C34" s="292">
        <v>1166.336</v>
      </c>
      <c r="D34" s="292">
        <v>1166.336</v>
      </c>
    </row>
    <row r="35" spans="1:4">
      <c r="A35" s="271" t="s">
        <v>440</v>
      </c>
      <c r="B35" s="277">
        <v>8912.5641043146989</v>
      </c>
      <c r="C35" s="292">
        <v>10768.311073446601</v>
      </c>
      <c r="D35" s="292">
        <v>11195.233602120101</v>
      </c>
    </row>
    <row r="36" spans="1:4">
      <c r="A36" s="271" t="s">
        <v>441</v>
      </c>
      <c r="B36" s="277">
        <v>2664.99223738</v>
      </c>
      <c r="C36" s="292">
        <v>2521.7152926300005</v>
      </c>
      <c r="D36" s="292">
        <v>2769.1872570428977</v>
      </c>
    </row>
    <row r="37" spans="1:4">
      <c r="A37" s="271" t="s">
        <v>442</v>
      </c>
      <c r="B37" s="277"/>
      <c r="C37" s="292"/>
      <c r="D37" s="292"/>
    </row>
    <row r="38" spans="1:4" ht="15.6">
      <c r="A38" s="271" t="s">
        <v>443</v>
      </c>
      <c r="B38" s="277">
        <v>1129.9624544839101</v>
      </c>
      <c r="C38" s="289">
        <v>749.07807834148196</v>
      </c>
      <c r="D38" s="289">
        <v>1567.5101790000001</v>
      </c>
    </row>
    <row r="39" spans="1:4" ht="15.6">
      <c r="A39" s="271"/>
      <c r="B39" s="277"/>
      <c r="C39" s="289"/>
      <c r="D39" s="289"/>
    </row>
    <row r="40" spans="1:4" ht="21.75" customHeight="1">
      <c r="A40" s="267" t="s">
        <v>444</v>
      </c>
      <c r="B40" s="274">
        <v>1945279.7823158875</v>
      </c>
      <c r="C40" s="294">
        <v>1945280.0868655676</v>
      </c>
      <c r="D40" s="294">
        <v>1945280.0868655676</v>
      </c>
    </row>
    <row r="41" spans="1:4" ht="15.6" hidden="1">
      <c r="A41" s="273"/>
      <c r="B41" s="279"/>
      <c r="C41" s="289"/>
      <c r="D41" s="289"/>
    </row>
    <row r="42" spans="1:4" ht="30.75" hidden="1" customHeight="1">
      <c r="A42" s="264" t="s">
        <v>445</v>
      </c>
      <c r="B42" s="274"/>
      <c r="C42" s="294"/>
      <c r="D42" s="294"/>
    </row>
    <row r="43" spans="1:4" ht="9.75" hidden="1" customHeight="1">
      <c r="A43" s="267"/>
      <c r="B43" s="279"/>
      <c r="C43" s="289"/>
      <c r="D43" s="289"/>
    </row>
    <row r="44" spans="1:4" ht="35.25" customHeight="1">
      <c r="A44" s="264" t="s">
        <v>446</v>
      </c>
      <c r="B44" s="274">
        <v>3376.2204429500271</v>
      </c>
      <c r="C44" s="289">
        <v>-3810.5722451910842</v>
      </c>
      <c r="D44" s="289">
        <v>-4952.6934221882839</v>
      </c>
    </row>
    <row r="45" spans="1:4" ht="9.75" hidden="1" customHeight="1">
      <c r="A45" s="267"/>
      <c r="B45" s="274"/>
      <c r="C45" s="289"/>
      <c r="D45" s="289"/>
    </row>
    <row r="46" spans="1:4" ht="23.25" customHeight="1">
      <c r="A46" s="264" t="s">
        <v>447</v>
      </c>
      <c r="B46" s="274">
        <v>0</v>
      </c>
      <c r="C46" s="274">
        <v>7.70530700683593E-6</v>
      </c>
      <c r="D46" s="274">
        <v>7.70530700683593E-6</v>
      </c>
    </row>
    <row r="47" spans="1:4" ht="9.75" hidden="1" customHeight="1">
      <c r="A47" s="265" t="s">
        <v>448</v>
      </c>
      <c r="B47" s="275"/>
      <c r="C47" s="289"/>
      <c r="D47" s="289"/>
    </row>
    <row r="48" spans="1:4" s="241" customFormat="1" ht="31.5" hidden="1" customHeight="1" thickBot="1">
      <c r="A48" s="267"/>
      <c r="B48" s="274"/>
      <c r="C48" s="295"/>
      <c r="D48" s="295"/>
    </row>
    <row r="49" spans="1:4" ht="41.25" customHeight="1" thickBot="1">
      <c r="A49" s="264" t="s">
        <v>449</v>
      </c>
      <c r="B49" s="280">
        <v>3376.2204429500271</v>
      </c>
      <c r="C49" s="301">
        <v>-3810.5722528963911</v>
      </c>
      <c r="D49" s="301">
        <v>-4952.6934298935912</v>
      </c>
    </row>
    <row r="50" spans="1:4">
      <c r="A50" s="242" t="s">
        <v>17</v>
      </c>
    </row>
    <row r="51" spans="1:4">
      <c r="A51" s="364" t="s">
        <v>450</v>
      </c>
    </row>
    <row r="54" spans="1:4" ht="14.4" hidden="1" thickBot="1">
      <c r="A54" s="243" t="s">
        <v>451</v>
      </c>
      <c r="B54" s="244">
        <v>5.2750692702829838E-11</v>
      </c>
      <c r="C54" s="244"/>
      <c r="D54" s="244">
        <v>3.1104718800634146E-10</v>
      </c>
    </row>
    <row r="55" spans="1:4">
      <c r="B55" s="245"/>
      <c r="C55" s="245"/>
      <c r="D55" s="245"/>
    </row>
    <row r="56" spans="1:4">
      <c r="B56" s="246"/>
      <c r="C56" s="246"/>
      <c r="D56" s="246"/>
    </row>
  </sheetData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55F5-03C0-4ACA-BC47-EC2DBD82E35E}">
  <sheetPr>
    <tabColor theme="9" tint="0.39997558519241921"/>
  </sheetPr>
  <dimension ref="A1:F15"/>
  <sheetViews>
    <sheetView zoomScale="80" zoomScaleNormal="80" workbookViewId="0">
      <selection activeCell="O27" sqref="O27"/>
    </sheetView>
  </sheetViews>
  <sheetFormatPr defaultColWidth="9.109375" defaultRowHeight="13.2"/>
  <cols>
    <col min="1" max="1" width="75.6640625" style="408" customWidth="1"/>
    <col min="2" max="3" width="15.6640625" style="408" customWidth="1"/>
    <col min="4" max="5" width="9.109375" style="408"/>
    <col min="6" max="6" width="10.88671875" style="408" bestFit="1" customWidth="1"/>
    <col min="7" max="16384" width="9.109375" style="408"/>
  </cols>
  <sheetData>
    <row r="1" spans="1:6" ht="18">
      <c r="A1" s="407" t="s">
        <v>523</v>
      </c>
    </row>
    <row r="2" spans="1:6">
      <c r="A2" s="409"/>
      <c r="B2" s="410"/>
      <c r="C2" s="410" t="s">
        <v>524</v>
      </c>
    </row>
    <row r="3" spans="1:6" ht="18">
      <c r="A3" s="411" t="s">
        <v>525</v>
      </c>
      <c r="B3" s="411" t="s">
        <v>526</v>
      </c>
      <c r="C3" s="411" t="s">
        <v>527</v>
      </c>
    </row>
    <row r="4" spans="1:6" ht="27.75" customHeight="1">
      <c r="A4" s="412" t="s">
        <v>528</v>
      </c>
      <c r="B4" s="413">
        <v>1742.4644537527595</v>
      </c>
      <c r="C4" s="413">
        <v>1735.5196555608854</v>
      </c>
      <c r="E4" s="414"/>
    </row>
    <row r="5" spans="1:6" ht="27.75" customHeight="1">
      <c r="A5" s="415" t="s">
        <v>529</v>
      </c>
      <c r="B5" s="416">
        <v>1752.7512690046369</v>
      </c>
      <c r="C5" s="416">
        <v>1673.1595783663765</v>
      </c>
      <c r="D5" s="414"/>
      <c r="E5" s="414"/>
    </row>
    <row r="6" spans="1:6" ht="27.75" customHeight="1">
      <c r="A6" s="415" t="s">
        <v>530</v>
      </c>
      <c r="B6" s="416">
        <v>-134.71318474812259</v>
      </c>
      <c r="C6" s="416">
        <v>-207.36007719450899</v>
      </c>
      <c r="E6" s="414"/>
      <c r="F6" s="417"/>
    </row>
    <row r="7" spans="1:6" ht="27.75" customHeight="1">
      <c r="A7" s="415" t="s">
        <v>531</v>
      </c>
      <c r="B7" s="418">
        <v>145</v>
      </c>
      <c r="C7" s="418">
        <v>145</v>
      </c>
      <c r="E7" s="414"/>
    </row>
    <row r="8" spans="1:6" ht="27.75" customHeight="1">
      <c r="A8" s="419" t="s">
        <v>532</v>
      </c>
      <c r="B8" s="420">
        <v>1788.994867147258</v>
      </c>
      <c r="C8" s="420">
        <v>1777.4421307771006</v>
      </c>
      <c r="E8" s="414"/>
    </row>
    <row r="9" spans="1:6" ht="27.75" customHeight="1">
      <c r="A9" s="415" t="s">
        <v>533</v>
      </c>
      <c r="B9" s="416">
        <v>67.900000000000006</v>
      </c>
      <c r="C9" s="416">
        <v>67.03</v>
      </c>
      <c r="E9" s="414"/>
    </row>
    <row r="10" spans="1:6" ht="27.75" customHeight="1">
      <c r="A10" s="415" t="s">
        <v>534</v>
      </c>
      <c r="B10" s="416">
        <v>77.849999999999994</v>
      </c>
      <c r="C10" s="416">
        <v>78.73</v>
      </c>
      <c r="E10" s="414"/>
      <c r="F10" s="421"/>
    </row>
    <row r="11" spans="1:6" ht="27.75" customHeight="1">
      <c r="A11" s="422" t="s">
        <v>535</v>
      </c>
      <c r="B11" s="418">
        <v>1643.244867147258</v>
      </c>
      <c r="C11" s="418">
        <v>1631.6821307771006</v>
      </c>
      <c r="E11" s="414"/>
    </row>
    <row r="12" spans="1:6" ht="27.75" customHeight="1">
      <c r="A12" s="423" t="s">
        <v>536</v>
      </c>
      <c r="B12" s="424">
        <v>46.53041339449851</v>
      </c>
      <c r="C12" s="424">
        <v>41.922475216215162</v>
      </c>
      <c r="E12" s="414"/>
    </row>
    <row r="13" spans="1:6" ht="18" customHeight="1">
      <c r="A13" s="456" t="s">
        <v>537</v>
      </c>
      <c r="B13" s="456"/>
      <c r="C13" s="456"/>
    </row>
    <row r="14" spans="1:6" ht="48" customHeight="1">
      <c r="A14" s="457" t="s">
        <v>538</v>
      </c>
      <c r="B14" s="457"/>
      <c r="C14" s="457"/>
      <c r="F14" s="425"/>
    </row>
    <row r="15" spans="1:6" ht="48" customHeight="1">
      <c r="A15" s="457" t="s">
        <v>539</v>
      </c>
      <c r="B15" s="457"/>
      <c r="C15" s="457"/>
      <c r="F15" s="425"/>
    </row>
  </sheetData>
  <mergeCells count="3">
    <mergeCell ref="A13:C13"/>
    <mergeCell ref="A14:C14"/>
    <mergeCell ref="A15:C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61FB-93FE-441E-90AC-A7193EC74A18}">
  <sheetPr>
    <pageSetUpPr fitToPage="1"/>
  </sheetPr>
  <dimension ref="A1:L43"/>
  <sheetViews>
    <sheetView showGridLines="0" topLeftCell="A13" workbookViewId="0">
      <selection activeCell="E30" sqref="E30:G30"/>
    </sheetView>
  </sheetViews>
  <sheetFormatPr defaultColWidth="9.109375" defaultRowHeight="13.8"/>
  <cols>
    <col min="1" max="1" width="55.44140625" style="426" bestFit="1" customWidth="1"/>
    <col min="2" max="4" width="15.6640625" style="426" customWidth="1"/>
    <col min="5" max="7" width="11.44140625" style="426" customWidth="1"/>
    <col min="8" max="12" width="15.6640625" style="426" customWidth="1"/>
    <col min="13" max="16384" width="9.109375" style="426"/>
  </cols>
  <sheetData>
    <row r="1" spans="1:12" ht="90" customHeight="1"/>
    <row r="2" spans="1:12">
      <c r="A2" s="427" t="s">
        <v>540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</row>
    <row r="3" spans="1:12">
      <c r="A3" s="427" t="s">
        <v>541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</row>
    <row r="4" spans="1:12">
      <c r="A4" s="427" t="s">
        <v>542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</row>
    <row r="5" spans="1:12">
      <c r="A5" s="427" t="s">
        <v>543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</row>
    <row r="6" spans="1:12">
      <c r="A6" s="427">
        <v>2023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</row>
    <row r="7" spans="1:12">
      <c r="A7" s="426" t="s">
        <v>544</v>
      </c>
    </row>
    <row r="8" spans="1:12" ht="47.25" customHeight="1">
      <c r="A8" s="458" t="s">
        <v>545</v>
      </c>
      <c r="B8" s="458" t="s">
        <v>546</v>
      </c>
      <c r="C8" s="458" t="s">
        <v>547</v>
      </c>
      <c r="D8" s="458" t="s">
        <v>548</v>
      </c>
      <c r="E8" s="428" t="s">
        <v>549</v>
      </c>
      <c r="F8" s="428"/>
      <c r="G8" s="428"/>
      <c r="H8" s="458" t="s">
        <v>550</v>
      </c>
      <c r="I8" s="458" t="s">
        <v>551</v>
      </c>
      <c r="J8" s="458" t="s">
        <v>552</v>
      </c>
      <c r="K8" s="458" t="s">
        <v>553</v>
      </c>
      <c r="L8" s="461" t="s">
        <v>208</v>
      </c>
    </row>
    <row r="9" spans="1:12">
      <c r="A9" s="459"/>
      <c r="B9" s="459"/>
      <c r="C9" s="459"/>
      <c r="D9" s="459"/>
      <c r="E9" s="429" t="s">
        <v>554</v>
      </c>
      <c r="F9" s="429" t="s">
        <v>555</v>
      </c>
      <c r="G9" s="429" t="s">
        <v>556</v>
      </c>
      <c r="H9" s="459"/>
      <c r="I9" s="459"/>
      <c r="J9" s="459"/>
      <c r="K9" s="460"/>
      <c r="L9" s="460"/>
    </row>
    <row r="10" spans="1:12">
      <c r="A10" s="430" t="s">
        <v>557</v>
      </c>
      <c r="B10" s="431">
        <v>9811.2022797500031</v>
      </c>
      <c r="C10" s="431">
        <v>0</v>
      </c>
      <c r="D10" s="431">
        <v>9811.2022797500031</v>
      </c>
      <c r="E10" s="432">
        <v>0.95355765256404545</v>
      </c>
      <c r="F10" s="432">
        <v>1.0867785335459734</v>
      </c>
      <c r="G10" s="432">
        <v>1.0489011894543665</v>
      </c>
      <c r="H10" s="431">
        <v>10664.605993660392</v>
      </c>
      <c r="I10" s="431">
        <v>102.38630998080568</v>
      </c>
      <c r="J10" s="431">
        <v>0.94164845299632149</v>
      </c>
      <c r="K10" s="431">
        <v>0</v>
      </c>
      <c r="L10" s="431">
        <v>10767.933952094194</v>
      </c>
    </row>
    <row r="11" spans="1:12">
      <c r="A11" s="430" t="s">
        <v>558</v>
      </c>
      <c r="B11" s="431">
        <v>1.7123125700000004</v>
      </c>
      <c r="C11" s="431">
        <v>-1.4269271416666671</v>
      </c>
      <c r="D11" s="431">
        <v>-1.4269271416666671</v>
      </c>
      <c r="E11" s="432">
        <v>0.95356669581581011</v>
      </c>
      <c r="F11" s="432">
        <v>1.0267335296863196</v>
      </c>
      <c r="G11" s="432">
        <v>1</v>
      </c>
      <c r="H11" s="431">
        <v>0.27940914336491773</v>
      </c>
      <c r="I11" s="431">
        <v>0</v>
      </c>
      <c r="J11" s="431">
        <v>0</v>
      </c>
      <c r="K11" s="431">
        <v>0</v>
      </c>
      <c r="L11" s="431">
        <v>0.27940914336491773</v>
      </c>
    </row>
    <row r="12" spans="1:12">
      <c r="A12" s="430" t="s">
        <v>559</v>
      </c>
      <c r="B12" s="431">
        <v>10791.982701840003</v>
      </c>
      <c r="C12" s="431">
        <v>53.739662428333332</v>
      </c>
      <c r="D12" s="431">
        <v>10845.722364268337</v>
      </c>
      <c r="E12" s="433" t="s">
        <v>560</v>
      </c>
      <c r="F12" s="433" t="s">
        <v>560</v>
      </c>
      <c r="G12" s="433" t="s">
        <v>560</v>
      </c>
      <c r="H12" s="431">
        <v>10823.591776139614</v>
      </c>
      <c r="I12" s="431">
        <v>162.53877243541035</v>
      </c>
      <c r="J12" s="431">
        <v>72.493893377504179</v>
      </c>
      <c r="K12" s="431">
        <v>0</v>
      </c>
      <c r="L12" s="431">
        <v>11058.624441952528</v>
      </c>
    </row>
    <row r="13" spans="1:12">
      <c r="A13" s="430" t="s">
        <v>561</v>
      </c>
      <c r="B13" s="431">
        <v>1110.0934525800001</v>
      </c>
      <c r="C13" s="431">
        <v>0</v>
      </c>
      <c r="D13" s="431">
        <v>1110.0934525800001</v>
      </c>
      <c r="E13" s="432">
        <v>1</v>
      </c>
      <c r="F13" s="432">
        <v>1</v>
      </c>
      <c r="G13" s="432">
        <v>1</v>
      </c>
      <c r="H13" s="431">
        <v>1110.0934525800001</v>
      </c>
      <c r="I13" s="431">
        <v>12.650569506015458</v>
      </c>
      <c r="J13" s="431">
        <v>0</v>
      </c>
      <c r="K13" s="431">
        <v>0</v>
      </c>
      <c r="L13" s="431">
        <v>1122.7440220860155</v>
      </c>
    </row>
    <row r="14" spans="1:12">
      <c r="A14" s="430" t="s">
        <v>562</v>
      </c>
      <c r="B14" s="431">
        <v>459.85297227000001</v>
      </c>
      <c r="C14" s="431">
        <v>0</v>
      </c>
      <c r="D14" s="431">
        <v>459.85297227000001</v>
      </c>
      <c r="E14" s="432">
        <v>1</v>
      </c>
      <c r="F14" s="432">
        <v>1.0369861258494819</v>
      </c>
      <c r="G14" s="432">
        <v>1</v>
      </c>
      <c r="H14" s="431">
        <v>476.86115217463657</v>
      </c>
      <c r="I14" s="431">
        <v>8.1567035482157593</v>
      </c>
      <c r="J14" s="431">
        <v>0</v>
      </c>
      <c r="K14" s="431">
        <v>0</v>
      </c>
      <c r="L14" s="431">
        <v>485.01785572285235</v>
      </c>
    </row>
    <row r="15" spans="1:12">
      <c r="A15" s="430" t="s">
        <v>563</v>
      </c>
      <c r="B15" s="431">
        <v>442.89042170999994</v>
      </c>
      <c r="C15" s="431">
        <v>53.739662428333332</v>
      </c>
      <c r="D15" s="431">
        <v>496.6300841383333</v>
      </c>
      <c r="E15" s="432">
        <v>1.053470907651946</v>
      </c>
      <c r="F15" s="432">
        <v>1.1515995068023388</v>
      </c>
      <c r="G15" s="432">
        <v>0.59029132828940489</v>
      </c>
      <c r="H15" s="431">
        <v>355.65051694124918</v>
      </c>
      <c r="I15" s="431">
        <v>12.936647432461381</v>
      </c>
      <c r="J15" s="431">
        <v>0</v>
      </c>
      <c r="K15" s="431">
        <v>0</v>
      </c>
      <c r="L15" s="431">
        <v>368.58716437371055</v>
      </c>
    </row>
    <row r="16" spans="1:12">
      <c r="A16" s="430" t="s">
        <v>564</v>
      </c>
      <c r="B16" s="431">
        <v>4191.9660990400007</v>
      </c>
      <c r="C16" s="431">
        <v>0</v>
      </c>
      <c r="D16" s="431">
        <v>4191.9660990400007</v>
      </c>
      <c r="E16" s="432">
        <v>0.95355460011049487</v>
      </c>
      <c r="F16" s="432">
        <v>1.0868697948508832</v>
      </c>
      <c r="G16" s="432">
        <v>1.0253690345612758</v>
      </c>
      <c r="H16" s="431">
        <v>4454.7264927086017</v>
      </c>
      <c r="I16" s="431">
        <v>46.745383077927954</v>
      </c>
      <c r="J16" s="431">
        <v>0</v>
      </c>
      <c r="K16" s="431">
        <v>0</v>
      </c>
      <c r="L16" s="431">
        <v>4501.4718757865294</v>
      </c>
    </row>
    <row r="17" spans="1:12">
      <c r="A17" s="430" t="s">
        <v>565</v>
      </c>
      <c r="B17" s="431">
        <v>4587.1797562400025</v>
      </c>
      <c r="C17" s="431">
        <v>0</v>
      </c>
      <c r="D17" s="431">
        <v>4587.1797562400025</v>
      </c>
      <c r="E17" s="432">
        <v>0.9470350886447968</v>
      </c>
      <c r="F17" s="432">
        <v>1.0188848564579538</v>
      </c>
      <c r="G17" s="432">
        <v>1</v>
      </c>
      <c r="H17" s="431">
        <v>4426.2601617351265</v>
      </c>
      <c r="I17" s="431">
        <v>82.049468870789809</v>
      </c>
      <c r="J17" s="431">
        <v>72.493893377504179</v>
      </c>
      <c r="K17" s="431">
        <v>0</v>
      </c>
      <c r="L17" s="431">
        <v>4580.8035239834198</v>
      </c>
    </row>
    <row r="18" spans="1:12">
      <c r="A18" s="430" t="s">
        <v>566</v>
      </c>
      <c r="B18" s="431">
        <v>118677.51415514</v>
      </c>
      <c r="C18" s="431">
        <v>-1584.7541856166658</v>
      </c>
      <c r="D18" s="431">
        <v>117092.75996952334</v>
      </c>
      <c r="E18" s="433" t="s">
        <v>560</v>
      </c>
      <c r="F18" s="433" t="s">
        <v>560</v>
      </c>
      <c r="G18" s="433" t="s">
        <v>560</v>
      </c>
      <c r="H18" s="431">
        <v>126715.99915807563</v>
      </c>
      <c r="I18" s="431">
        <v>1140.7389509303871</v>
      </c>
      <c r="J18" s="431">
        <v>373.59485245516271</v>
      </c>
      <c r="K18" s="431">
        <v>0</v>
      </c>
      <c r="L18" s="431">
        <v>128230.33296146119</v>
      </c>
    </row>
    <row r="19" spans="1:12">
      <c r="A19" s="430" t="s">
        <v>567</v>
      </c>
      <c r="B19" s="431">
        <v>8170.1349463799997</v>
      </c>
      <c r="C19" s="431">
        <v>-114.75418561666572</v>
      </c>
      <c r="D19" s="431">
        <v>8055.3807607633335</v>
      </c>
      <c r="E19" s="432">
        <v>1.0838462543131544</v>
      </c>
      <c r="F19" s="432">
        <v>1.0137018646797866</v>
      </c>
      <c r="G19" s="432">
        <v>1.3576918310215951</v>
      </c>
      <c r="H19" s="431">
        <v>12016.14622911554</v>
      </c>
      <c r="I19" s="431">
        <v>71.821733100793779</v>
      </c>
      <c r="J19" s="431">
        <v>108.34319378214138</v>
      </c>
      <c r="K19" s="431">
        <v>0</v>
      </c>
      <c r="L19" s="431">
        <v>12196.311155998475</v>
      </c>
    </row>
    <row r="20" spans="1:12">
      <c r="A20" s="430" t="s">
        <v>568</v>
      </c>
      <c r="B20" s="431">
        <v>37449.198769689989</v>
      </c>
      <c r="C20" s="431">
        <v>-1470</v>
      </c>
      <c r="D20" s="431">
        <v>35979.198769689989</v>
      </c>
      <c r="E20" s="432">
        <v>0.99661774791110147</v>
      </c>
      <c r="F20" s="432">
        <v>1.0267369137066369</v>
      </c>
      <c r="G20" s="432">
        <v>0.97750018637090352</v>
      </c>
      <c r="H20" s="431">
        <v>35987.868898593355</v>
      </c>
      <c r="I20" s="431">
        <v>330.6035392396995</v>
      </c>
      <c r="J20" s="431">
        <v>203.26319435058866</v>
      </c>
      <c r="K20" s="431">
        <v>0</v>
      </c>
      <c r="L20" s="431">
        <v>36521.735632183649</v>
      </c>
    </row>
    <row r="21" spans="1:12">
      <c r="A21" s="430" t="s">
        <v>569</v>
      </c>
      <c r="B21" s="431">
        <v>73058.180439070013</v>
      </c>
      <c r="C21" s="431">
        <v>0</v>
      </c>
      <c r="D21" s="431">
        <v>73058.180439070013</v>
      </c>
      <c r="E21" s="433" t="s">
        <v>560</v>
      </c>
      <c r="F21" s="433" t="s">
        <v>560</v>
      </c>
      <c r="G21" s="433" t="s">
        <v>560</v>
      </c>
      <c r="H21" s="431">
        <v>78711.984030366744</v>
      </c>
      <c r="I21" s="431">
        <v>738.3136785898937</v>
      </c>
      <c r="J21" s="431">
        <v>61.988464322432691</v>
      </c>
      <c r="K21" s="431">
        <v>0</v>
      </c>
      <c r="L21" s="431">
        <v>79512.286173279077</v>
      </c>
    </row>
    <row r="22" spans="1:12">
      <c r="A22" s="430" t="s">
        <v>570</v>
      </c>
      <c r="B22" s="431">
        <v>30951.742226819999</v>
      </c>
      <c r="C22" s="431">
        <v>0</v>
      </c>
      <c r="D22" s="431">
        <v>30951.742226819999</v>
      </c>
      <c r="E22" s="432">
        <v>1.1097631617074946</v>
      </c>
      <c r="F22" s="432">
        <v>1</v>
      </c>
      <c r="G22" s="432">
        <v>0.97253718349105334</v>
      </c>
      <c r="H22" s="431">
        <v>33405.780192432139</v>
      </c>
      <c r="I22" s="431">
        <v>374.67654988105949</v>
      </c>
      <c r="J22" s="431">
        <v>0</v>
      </c>
      <c r="K22" s="431">
        <v>0</v>
      </c>
      <c r="L22" s="431">
        <v>33780.456742313196</v>
      </c>
    </row>
    <row r="23" spans="1:12">
      <c r="A23" s="430" t="s">
        <v>571</v>
      </c>
      <c r="B23" s="431">
        <v>26848.475037440003</v>
      </c>
      <c r="C23" s="431">
        <v>0</v>
      </c>
      <c r="D23" s="431">
        <v>26848.475037440003</v>
      </c>
      <c r="E23" s="432">
        <v>1.0154591279540499</v>
      </c>
      <c r="F23" s="432">
        <v>1.1162589697184064</v>
      </c>
      <c r="G23" s="432">
        <v>1</v>
      </c>
      <c r="H23" s="431">
        <v>30433.158846471466</v>
      </c>
      <c r="I23" s="431">
        <v>217.14339711899163</v>
      </c>
      <c r="J23" s="431">
        <v>0</v>
      </c>
      <c r="K23" s="431">
        <v>0</v>
      </c>
      <c r="L23" s="431">
        <v>30650.302243590457</v>
      </c>
    </row>
    <row r="24" spans="1:12">
      <c r="A24" s="430" t="s">
        <v>572</v>
      </c>
      <c r="B24" s="431">
        <v>12317.31955461</v>
      </c>
      <c r="C24" s="431">
        <v>0</v>
      </c>
      <c r="D24" s="431">
        <v>12317.31955461</v>
      </c>
      <c r="E24" s="432">
        <v>0.94738162490778788</v>
      </c>
      <c r="F24" s="432">
        <v>1.0285037223154263</v>
      </c>
      <c r="G24" s="432">
        <v>0.9854688105524787</v>
      </c>
      <c r="H24" s="431">
        <v>11827.41722389095</v>
      </c>
      <c r="I24" s="431">
        <v>106.89547347535</v>
      </c>
      <c r="J24" s="431">
        <v>0</v>
      </c>
      <c r="K24" s="431">
        <v>0</v>
      </c>
      <c r="L24" s="431">
        <v>11934.3126973663</v>
      </c>
    </row>
    <row r="25" spans="1:12">
      <c r="A25" s="430" t="s">
        <v>573</v>
      </c>
      <c r="B25" s="431">
        <v>2940.6436201999995</v>
      </c>
      <c r="C25" s="431">
        <v>0</v>
      </c>
      <c r="D25" s="431">
        <v>2940.6436201999995</v>
      </c>
      <c r="E25" s="432">
        <v>1.0087340562027667</v>
      </c>
      <c r="F25" s="432">
        <v>1.0267335296863194</v>
      </c>
      <c r="G25" s="432">
        <v>1</v>
      </c>
      <c r="H25" s="431">
        <v>3045.6277675721894</v>
      </c>
      <c r="I25" s="431">
        <v>39.598258114492694</v>
      </c>
      <c r="J25" s="431">
        <v>61.988464322432691</v>
      </c>
      <c r="K25" s="431">
        <v>0</v>
      </c>
      <c r="L25" s="431">
        <v>3147.2144900091148</v>
      </c>
    </row>
    <row r="26" spans="1:12">
      <c r="A26" s="430" t="s">
        <v>574</v>
      </c>
      <c r="B26" s="431">
        <v>10044.96911821</v>
      </c>
      <c r="C26" s="431">
        <v>0</v>
      </c>
      <c r="D26" s="431">
        <v>10044.96911821</v>
      </c>
      <c r="E26" s="432">
        <v>1.010394930380182</v>
      </c>
      <c r="F26" s="432">
        <v>1.0267335296863194</v>
      </c>
      <c r="G26" s="432">
        <v>0.99277267659369228</v>
      </c>
      <c r="H26" s="431">
        <v>10345.400905544982</v>
      </c>
      <c r="I26" s="431">
        <v>112.87948200466407</v>
      </c>
      <c r="J26" s="431">
        <v>1.8265791608827751</v>
      </c>
      <c r="K26" s="431">
        <v>0</v>
      </c>
      <c r="L26" s="431">
        <v>10460.106966710529</v>
      </c>
    </row>
    <row r="27" spans="1:12">
      <c r="A27" s="430" t="s">
        <v>575</v>
      </c>
      <c r="B27" s="431">
        <v>361.0126441299999</v>
      </c>
      <c r="C27" s="431">
        <v>0</v>
      </c>
      <c r="D27" s="431">
        <v>361.0126441299999</v>
      </c>
      <c r="E27" s="432">
        <v>1.0973110717937236</v>
      </c>
      <c r="F27" s="432">
        <v>1</v>
      </c>
      <c r="G27" s="432">
        <v>1</v>
      </c>
      <c r="H27" s="431">
        <v>396.14317146137631</v>
      </c>
      <c r="I27" s="431">
        <v>4.3241733159087303</v>
      </c>
      <c r="J27" s="431">
        <v>7.024214035643217</v>
      </c>
      <c r="K27" s="431">
        <v>0</v>
      </c>
      <c r="L27" s="431">
        <v>407.4915588129283</v>
      </c>
    </row>
    <row r="28" spans="1:12">
      <c r="A28" s="430" t="s">
        <v>576</v>
      </c>
      <c r="B28" s="431">
        <v>324.91137971699993</v>
      </c>
      <c r="C28" s="431">
        <v>0</v>
      </c>
      <c r="D28" s="431">
        <v>324.91137971699993</v>
      </c>
      <c r="E28" s="432">
        <v>1.0973110717937236</v>
      </c>
      <c r="F28" s="432">
        <v>1</v>
      </c>
      <c r="G28" s="432">
        <v>1</v>
      </c>
      <c r="H28" s="431">
        <v>356.52885431523868</v>
      </c>
      <c r="I28" s="431">
        <v>3.8917559843178573</v>
      </c>
      <c r="J28" s="431">
        <v>6.3217926320788953</v>
      </c>
      <c r="K28" s="431">
        <v>0</v>
      </c>
      <c r="L28" s="431">
        <v>366.74240293163541</v>
      </c>
    </row>
    <row r="29" spans="1:12">
      <c r="A29" s="430" t="s">
        <v>577</v>
      </c>
      <c r="B29" s="431">
        <v>36.101264412999988</v>
      </c>
      <c r="C29" s="431">
        <v>0</v>
      </c>
      <c r="D29" s="431">
        <v>36.101264412999988</v>
      </c>
      <c r="E29" s="432">
        <v>1.0973110717937236</v>
      </c>
      <c r="F29" s="432">
        <v>1</v>
      </c>
      <c r="G29" s="432">
        <v>1</v>
      </c>
      <c r="H29" s="431">
        <v>39.614317146137637</v>
      </c>
      <c r="I29" s="431">
        <v>0.43241733159087303</v>
      </c>
      <c r="J29" s="431">
        <v>0.7024214035643217</v>
      </c>
      <c r="K29" s="431">
        <v>0</v>
      </c>
      <c r="L29" s="431">
        <v>40.749155881292829</v>
      </c>
    </row>
    <row r="30" spans="1:12">
      <c r="A30" s="430" t="s">
        <v>578</v>
      </c>
      <c r="B30" s="431">
        <v>0</v>
      </c>
      <c r="C30" s="431">
        <v>0</v>
      </c>
      <c r="D30" s="431">
        <v>0</v>
      </c>
      <c r="E30" s="432"/>
      <c r="F30" s="432"/>
      <c r="G30" s="432"/>
      <c r="H30" s="431">
        <v>0</v>
      </c>
      <c r="I30" s="431">
        <v>0</v>
      </c>
      <c r="J30" s="431">
        <v>0</v>
      </c>
      <c r="K30" s="431">
        <v>0</v>
      </c>
      <c r="L30" s="431">
        <v>0</v>
      </c>
    </row>
    <row r="31" spans="1:12">
      <c r="A31" s="430" t="s">
        <v>579</v>
      </c>
      <c r="B31" s="431">
        <v>52861.954647210005</v>
      </c>
      <c r="C31" s="431">
        <v>0</v>
      </c>
      <c r="D31" s="431">
        <v>52861.954647210005</v>
      </c>
      <c r="E31" s="432">
        <v>1.0086444462217725</v>
      </c>
      <c r="F31" s="432">
        <v>1.0267335296863194</v>
      </c>
      <c r="G31" s="432">
        <v>1.208154969616539</v>
      </c>
      <c r="H31" s="431">
        <v>66139.62205005603</v>
      </c>
      <c r="I31" s="431">
        <v>695.24203473478246</v>
      </c>
      <c r="J31" s="431">
        <v>240.81749727572293</v>
      </c>
      <c r="K31" s="431">
        <v>0</v>
      </c>
      <c r="L31" s="431">
        <v>67075.681582066536</v>
      </c>
    </row>
    <row r="32" spans="1:12">
      <c r="A32" s="430" t="s">
        <v>580</v>
      </c>
      <c r="B32" s="431">
        <v>14515.709551409996</v>
      </c>
      <c r="C32" s="431">
        <v>0</v>
      </c>
      <c r="D32" s="431">
        <v>14515.709551409996</v>
      </c>
      <c r="E32" s="432">
        <v>1.00866275321989</v>
      </c>
      <c r="F32" s="432">
        <v>1.0267335296863194</v>
      </c>
      <c r="G32" s="432">
        <v>1.1654566425063249</v>
      </c>
      <c r="H32" s="431">
        <v>17520.162099334098</v>
      </c>
      <c r="I32" s="431">
        <v>187.6588227391216</v>
      </c>
      <c r="J32" s="431">
        <v>52.219268854297866</v>
      </c>
      <c r="K32" s="431">
        <v>0</v>
      </c>
      <c r="L32" s="431">
        <v>17760.040190927517</v>
      </c>
    </row>
    <row r="33" spans="1:12">
      <c r="A33" s="430" t="s">
        <v>581</v>
      </c>
      <c r="B33" s="431">
        <v>19794.227005910012</v>
      </c>
      <c r="C33" s="431">
        <v>-530</v>
      </c>
      <c r="D33" s="431">
        <v>19264.227005910012</v>
      </c>
      <c r="E33" s="432">
        <v>0.99864081633471635</v>
      </c>
      <c r="F33" s="432">
        <v>1.0267359217443119</v>
      </c>
      <c r="G33" s="432">
        <v>0.97402778029871118</v>
      </c>
      <c r="H33" s="431">
        <v>19239.37678760057</v>
      </c>
      <c r="I33" s="431">
        <v>172.53132344730369</v>
      </c>
      <c r="J33" s="431">
        <v>101.91079092813911</v>
      </c>
      <c r="K33" s="431">
        <v>0</v>
      </c>
      <c r="L33" s="431">
        <v>19513.81890197601</v>
      </c>
    </row>
    <row r="34" spans="1:12">
      <c r="A34" s="430" t="s">
        <v>582</v>
      </c>
      <c r="B34" s="431">
        <v>2.4607054100000001</v>
      </c>
      <c r="C34" s="431">
        <v>0</v>
      </c>
      <c r="D34" s="431">
        <v>2.4607054100000001</v>
      </c>
      <c r="E34" s="432">
        <v>1</v>
      </c>
      <c r="F34" s="432">
        <v>0.99170143407863776</v>
      </c>
      <c r="G34" s="432">
        <v>231.98990586007903</v>
      </c>
      <c r="H34" s="431">
        <v>566.12150689547411</v>
      </c>
      <c r="I34" s="431">
        <v>0</v>
      </c>
      <c r="J34" s="431">
        <v>0.11775663479534007</v>
      </c>
      <c r="K34" s="431">
        <v>0</v>
      </c>
      <c r="L34" s="431">
        <v>566.23926353026945</v>
      </c>
    </row>
    <row r="35" spans="1:12">
      <c r="A35" s="430" t="s">
        <v>583</v>
      </c>
      <c r="B35" s="431">
        <v>93.11350917</v>
      </c>
      <c r="C35" s="431">
        <v>0</v>
      </c>
      <c r="D35" s="431">
        <v>93.11350917</v>
      </c>
      <c r="E35" s="432">
        <v>1.0102178762412668</v>
      </c>
      <c r="F35" s="432">
        <v>1.0267335296863194</v>
      </c>
      <c r="G35" s="432">
        <v>1</v>
      </c>
      <c r="H35" s="431">
        <v>96.579619121333877</v>
      </c>
      <c r="I35" s="431">
        <v>0</v>
      </c>
      <c r="J35" s="431">
        <v>0</v>
      </c>
      <c r="K35" s="431">
        <v>0</v>
      </c>
      <c r="L35" s="431">
        <v>96.579619121333877</v>
      </c>
    </row>
    <row r="36" spans="1:12">
      <c r="A36" s="430" t="s">
        <v>584</v>
      </c>
      <c r="B36" s="431">
        <v>3625.03239678</v>
      </c>
      <c r="C36" s="431">
        <v>272.84529598833274</v>
      </c>
      <c r="D36" s="431">
        <v>3897.877692768333</v>
      </c>
      <c r="E36" s="433" t="s">
        <v>560</v>
      </c>
      <c r="F36" s="433" t="s">
        <v>560</v>
      </c>
      <c r="G36" s="433" t="s">
        <v>560</v>
      </c>
      <c r="H36" s="431">
        <v>3936.3471795147266</v>
      </c>
      <c r="I36" s="431">
        <v>59.727380011617115</v>
      </c>
      <c r="J36" s="431">
        <v>39.658614864183008</v>
      </c>
      <c r="K36" s="431">
        <v>0</v>
      </c>
      <c r="L36" s="431">
        <v>4035.733174390527</v>
      </c>
    </row>
    <row r="37" spans="1:12">
      <c r="A37" s="430" t="s">
        <v>585</v>
      </c>
      <c r="B37" s="431">
        <v>1119.46037394</v>
      </c>
      <c r="C37" s="431">
        <v>0</v>
      </c>
      <c r="D37" s="431">
        <v>1119.46037394</v>
      </c>
      <c r="E37" s="432">
        <v>1.0103342887368589</v>
      </c>
      <c r="F37" s="432">
        <v>1</v>
      </c>
      <c r="G37" s="432">
        <v>1</v>
      </c>
      <c r="H37" s="431">
        <v>1131.0292006737679</v>
      </c>
      <c r="I37" s="431">
        <v>0</v>
      </c>
      <c r="J37" s="431">
        <v>0</v>
      </c>
      <c r="K37" s="431">
        <v>0</v>
      </c>
      <c r="L37" s="431">
        <v>1131.0292006737679</v>
      </c>
    </row>
    <row r="38" spans="1:12">
      <c r="A38" s="430" t="s">
        <v>586</v>
      </c>
      <c r="B38" s="431">
        <v>1319.2694983799997</v>
      </c>
      <c r="C38" s="431">
        <v>0</v>
      </c>
      <c r="D38" s="431">
        <v>1319.2694983799997</v>
      </c>
      <c r="E38" s="432">
        <v>0.95354007048950229</v>
      </c>
      <c r="F38" s="432">
        <v>1.0267335296863194</v>
      </c>
      <c r="G38" s="432">
        <v>1</v>
      </c>
      <c r="H38" s="431">
        <v>1291.6064780554873</v>
      </c>
      <c r="I38" s="431">
        <v>10.135215321255725</v>
      </c>
      <c r="J38" s="431">
        <v>0.89581535055690442</v>
      </c>
      <c r="K38" s="431">
        <v>0</v>
      </c>
      <c r="L38" s="431">
        <v>1302.6375087273</v>
      </c>
    </row>
    <row r="39" spans="1:12">
      <c r="A39" s="430" t="s">
        <v>587</v>
      </c>
      <c r="B39" s="431">
        <v>1186.3025244600003</v>
      </c>
      <c r="C39" s="431">
        <v>272.84529598833274</v>
      </c>
      <c r="D39" s="431">
        <v>1459.1478204483331</v>
      </c>
      <c r="E39" s="432">
        <v>1.010383103525454</v>
      </c>
      <c r="F39" s="432">
        <v>1.0267335296863196</v>
      </c>
      <c r="G39" s="432">
        <v>1</v>
      </c>
      <c r="H39" s="431">
        <v>1513.7115007854713</v>
      </c>
      <c r="I39" s="431">
        <v>49.592164690361386</v>
      </c>
      <c r="J39" s="431">
        <v>38.762799513626106</v>
      </c>
      <c r="K39" s="431">
        <v>0</v>
      </c>
      <c r="L39" s="431">
        <v>1602.0664649894588</v>
      </c>
    </row>
    <row r="40" spans="1:12" ht="30" customHeight="1">
      <c r="A40" s="434" t="s">
        <v>588</v>
      </c>
      <c r="B40" s="435">
        <v>240580.89102753004</v>
      </c>
      <c r="C40" s="435">
        <v>-1789.5961543416668</v>
      </c>
      <c r="D40" s="435">
        <v>238789.58256061832</v>
      </c>
      <c r="E40" s="436" t="s">
        <v>560</v>
      </c>
      <c r="F40" s="436" t="s">
        <v>560</v>
      </c>
      <c r="G40" s="436" t="s">
        <v>560</v>
      </c>
      <c r="H40" s="435">
        <v>266444.2296565476</v>
      </c>
      <c r="I40" s="435">
        <v>2638.0272496000007</v>
      </c>
      <c r="J40" s="435">
        <v>890.60511603932753</v>
      </c>
      <c r="K40" s="435">
        <v>0</v>
      </c>
      <c r="L40" s="435">
        <v>269972.86202218692</v>
      </c>
    </row>
    <row r="41" spans="1:12" ht="30" customHeight="1">
      <c r="A41" s="434" t="s">
        <v>589</v>
      </c>
      <c r="B41" s="435">
        <v>119200.25766173002</v>
      </c>
      <c r="C41" s="435">
        <v>-417.76288637960306</v>
      </c>
      <c r="D41" s="435">
        <v>118782.49477535042</v>
      </c>
      <c r="E41" s="437">
        <v>1.0812253907085141</v>
      </c>
      <c r="F41" s="437">
        <v>1.003368901888497</v>
      </c>
      <c r="G41" s="437">
        <v>1.0013893695989955</v>
      </c>
      <c r="H41" s="435">
        <v>129042.35835850472</v>
      </c>
      <c r="I41" s="435">
        <v>0</v>
      </c>
      <c r="J41" s="435">
        <v>676.25947485322854</v>
      </c>
      <c r="K41" s="435">
        <v>0</v>
      </c>
      <c r="L41" s="435">
        <v>129718.61783335794</v>
      </c>
    </row>
    <row r="42" spans="1:12" ht="30" customHeight="1">
      <c r="A42" s="434" t="s">
        <v>590</v>
      </c>
      <c r="B42" s="435">
        <v>0</v>
      </c>
      <c r="C42" s="435">
        <v>444.70155603381249</v>
      </c>
      <c r="D42" s="435">
        <v>444.70155603381249</v>
      </c>
      <c r="E42" s="437">
        <v>0.95356770163997928</v>
      </c>
      <c r="F42" s="437">
        <v>1.0864780935336078</v>
      </c>
      <c r="G42" s="437">
        <v>1</v>
      </c>
      <c r="H42" s="435">
        <v>460.72433921999993</v>
      </c>
      <c r="I42" s="435">
        <v>0</v>
      </c>
      <c r="J42" s="435">
        <v>0</v>
      </c>
      <c r="K42" s="435">
        <v>0</v>
      </c>
      <c r="L42" s="435">
        <v>460.72433921999993</v>
      </c>
    </row>
    <row r="43" spans="1:12" ht="30" customHeight="1">
      <c r="A43" s="434" t="s">
        <v>591</v>
      </c>
      <c r="B43" s="435">
        <v>359781.14868926007</v>
      </c>
      <c r="C43" s="435">
        <v>-1762.6574846874571</v>
      </c>
      <c r="D43" s="435">
        <v>358016.77889200253</v>
      </c>
      <c r="E43" s="436" t="s">
        <v>560</v>
      </c>
      <c r="F43" s="436" t="s">
        <v>560</v>
      </c>
      <c r="G43" s="436" t="s">
        <v>560</v>
      </c>
      <c r="H43" s="435">
        <v>395947.31235427229</v>
      </c>
      <c r="I43" s="435">
        <v>2638.0272496000007</v>
      </c>
      <c r="J43" s="435">
        <v>1566.864590892556</v>
      </c>
      <c r="K43" s="435">
        <v>0</v>
      </c>
      <c r="L43" s="435">
        <v>400152.20419476484</v>
      </c>
    </row>
  </sheetData>
  <mergeCells count="9">
    <mergeCell ref="J8:J9"/>
    <mergeCell ref="K8:K9"/>
    <mergeCell ref="L8:L9"/>
    <mergeCell ref="A8:A9"/>
    <mergeCell ref="B8:B9"/>
    <mergeCell ref="C8:C9"/>
    <mergeCell ref="D8:D9"/>
    <mergeCell ref="H8:H9"/>
    <mergeCell ref="I8:I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27"/>
  <sheetViews>
    <sheetView showGridLines="0" zoomScale="90" zoomScaleNormal="90" workbookViewId="0">
      <pane xSplit="4" ySplit="3" topLeftCell="E55" activePane="bottomRight" state="frozen"/>
      <selection pane="topRight" activeCell="E1" sqref="E1"/>
      <selection pane="bottomLeft" activeCell="A4" sqref="A4"/>
      <selection pane="bottomRight" activeCell="K95" sqref="K95"/>
    </sheetView>
  </sheetViews>
  <sheetFormatPr defaultColWidth="20.6640625" defaultRowHeight="15" customHeight="1"/>
  <cols>
    <col min="1" max="1" width="1.5546875" style="101" customWidth="1"/>
    <col min="2" max="2" width="4.109375" style="101" customWidth="1"/>
    <col min="3" max="3" width="81.6640625" style="101" customWidth="1"/>
    <col min="4" max="4" width="18.44140625" style="101" hidden="1" customWidth="1"/>
    <col min="5" max="5" width="18.44140625" style="101" customWidth="1"/>
    <col min="6" max="6" width="18.6640625" style="101" customWidth="1"/>
    <col min="7" max="7" width="16.5546875" style="101" customWidth="1"/>
    <col min="8" max="10" width="16.33203125" style="101" customWidth="1"/>
    <col min="11" max="16384" width="20.6640625" style="101"/>
  </cols>
  <sheetData>
    <row r="1" spans="1:12" ht="32.25" customHeight="1">
      <c r="D1" s="103"/>
      <c r="E1" s="103"/>
      <c r="F1" s="103"/>
      <c r="G1" s="103"/>
      <c r="J1" s="103" t="s">
        <v>18</v>
      </c>
    </row>
    <row r="2" spans="1:12" ht="55.5" customHeight="1">
      <c r="A2" s="462" t="s">
        <v>19</v>
      </c>
      <c r="B2" s="462"/>
      <c r="C2" s="463"/>
      <c r="D2" s="219" t="s">
        <v>276</v>
      </c>
      <c r="E2" s="219" t="s">
        <v>71</v>
      </c>
      <c r="F2" s="219" t="s">
        <v>72</v>
      </c>
      <c r="G2" s="226" t="s">
        <v>277</v>
      </c>
      <c r="H2" s="219" t="s">
        <v>278</v>
      </c>
      <c r="I2" s="226" t="s">
        <v>279</v>
      </c>
      <c r="J2" s="223" t="s">
        <v>280</v>
      </c>
    </row>
    <row r="3" spans="1:12" s="107" customFormat="1" ht="20.25" hidden="1" customHeight="1">
      <c r="A3" s="104"/>
      <c r="B3" s="104"/>
      <c r="C3" s="105"/>
      <c r="D3" s="106" t="s">
        <v>18</v>
      </c>
      <c r="E3" s="106" t="s">
        <v>18</v>
      </c>
      <c r="F3" s="106" t="s">
        <v>18</v>
      </c>
      <c r="G3" s="106" t="s">
        <v>18</v>
      </c>
      <c r="H3" s="106" t="s">
        <v>18</v>
      </c>
      <c r="I3" s="106" t="s">
        <v>18</v>
      </c>
      <c r="J3" s="106" t="s">
        <v>18</v>
      </c>
    </row>
    <row r="5" spans="1:12" ht="19.8">
      <c r="A5" s="108" t="s">
        <v>38</v>
      </c>
      <c r="B5" s="108"/>
      <c r="C5" s="108"/>
      <c r="D5" s="109" t="e">
        <f>#REF!</f>
        <v>#REF!</v>
      </c>
      <c r="E5" s="109">
        <v>2258607.2884848998</v>
      </c>
      <c r="F5" s="109">
        <v>2375647.4099225989</v>
      </c>
      <c r="G5" s="109">
        <v>2367177.346530844</v>
      </c>
      <c r="H5" s="109">
        <v>2366344.0136702019</v>
      </c>
      <c r="I5" s="109">
        <v>2372902.14959809</v>
      </c>
      <c r="J5" s="109">
        <v>2359867.3992623133</v>
      </c>
      <c r="L5" s="131"/>
    </row>
    <row r="6" spans="1:12" ht="15" customHeight="1">
      <c r="A6" s="111"/>
      <c r="B6" s="112" t="s">
        <v>281</v>
      </c>
      <c r="C6" s="111"/>
      <c r="D6" s="109" t="e">
        <f>#REF!</f>
        <v>#REF!</v>
      </c>
      <c r="E6" s="109">
        <v>1378545.1617343908</v>
      </c>
      <c r="F6" s="109">
        <v>1474344.5488828674</v>
      </c>
      <c r="G6" s="109">
        <v>1465039.9986158647</v>
      </c>
      <c r="H6" s="109">
        <v>1474492.5747735954</v>
      </c>
      <c r="I6" s="109">
        <v>1469732.3566374457</v>
      </c>
      <c r="J6" s="109">
        <v>1447540.6159926371</v>
      </c>
      <c r="L6" s="131"/>
    </row>
    <row r="7" spans="1:12" ht="15" customHeight="1">
      <c r="A7" s="115"/>
      <c r="B7" s="115"/>
      <c r="C7" s="116" t="s">
        <v>282</v>
      </c>
      <c r="D7" s="117" t="e">
        <f>#REF!</f>
        <v>#REF!</v>
      </c>
      <c r="E7" s="117">
        <v>63077.775989366331</v>
      </c>
      <c r="F7" s="117">
        <v>66486.927109264754</v>
      </c>
      <c r="G7" s="117">
        <v>62712.138065844796</v>
      </c>
      <c r="H7" s="117">
        <v>60462.638548501192</v>
      </c>
      <c r="I7" s="117">
        <v>58784.046087537536</v>
      </c>
      <c r="J7" s="117">
        <v>56110.663615976395</v>
      </c>
      <c r="L7" s="131"/>
    </row>
    <row r="8" spans="1:12" ht="15" customHeight="1">
      <c r="A8" s="120"/>
      <c r="B8" s="120"/>
      <c r="C8" s="121" t="s">
        <v>283</v>
      </c>
      <c r="D8" s="117" t="e">
        <f>#REF!</f>
        <v>#REF!</v>
      </c>
      <c r="E8" s="117">
        <v>61007.674834868893</v>
      </c>
      <c r="F8" s="117">
        <v>60577.782031141323</v>
      </c>
      <c r="G8" s="117">
        <v>59403.048687856979</v>
      </c>
      <c r="H8" s="117">
        <v>58677.642825347284</v>
      </c>
      <c r="I8" s="117">
        <v>58208.725055136652</v>
      </c>
      <c r="J8" s="117">
        <v>58462.282762498609</v>
      </c>
      <c r="L8" s="131"/>
    </row>
    <row r="9" spans="1:12" ht="15" customHeight="1">
      <c r="A9" s="120"/>
      <c r="B9" s="120"/>
      <c r="C9" s="121" t="s">
        <v>284</v>
      </c>
      <c r="D9" s="117" t="e">
        <f>#REF!</f>
        <v>#REF!</v>
      </c>
      <c r="E9" s="117">
        <v>674702.78624245839</v>
      </c>
      <c r="F9" s="117">
        <v>693335.27027484635</v>
      </c>
      <c r="G9" s="117">
        <v>695212.17515968042</v>
      </c>
      <c r="H9" s="117">
        <v>701715.77633511066</v>
      </c>
      <c r="I9" s="117">
        <v>697931.15354521549</v>
      </c>
      <c r="J9" s="117">
        <v>696510.26747725729</v>
      </c>
      <c r="L9" s="131"/>
    </row>
    <row r="10" spans="1:12" ht="15" customHeight="1">
      <c r="A10" s="115"/>
      <c r="B10" s="115"/>
      <c r="C10" s="116" t="s">
        <v>285</v>
      </c>
      <c r="D10" s="117" t="e">
        <f>#REF!</f>
        <v>#REF!</v>
      </c>
      <c r="E10" s="117">
        <v>66933.505746778697</v>
      </c>
      <c r="F10" s="117">
        <v>62840.162410104203</v>
      </c>
      <c r="G10" s="117">
        <v>62693.796458227698</v>
      </c>
      <c r="H10" s="117">
        <v>61403.205653281475</v>
      </c>
      <c r="I10" s="117">
        <v>61329.468852145648</v>
      </c>
      <c r="J10" s="117">
        <v>61742.78687050016</v>
      </c>
      <c r="L10" s="131"/>
    </row>
    <row r="11" spans="1:12" ht="15" customHeight="1">
      <c r="A11" s="120"/>
      <c r="B11" s="120"/>
      <c r="C11" s="121" t="s">
        <v>286</v>
      </c>
      <c r="D11" s="117" t="e">
        <f>#REF!</f>
        <v>#REF!</v>
      </c>
      <c r="E11" s="117">
        <v>256190.47764650101</v>
      </c>
      <c r="F11" s="117">
        <v>310753.49452611851</v>
      </c>
      <c r="G11" s="117">
        <v>306512.66948035947</v>
      </c>
      <c r="H11" s="117">
        <v>300951.05463255569</v>
      </c>
      <c r="I11" s="117">
        <v>300565.98282333487</v>
      </c>
      <c r="J11" s="117">
        <v>298491.91213413433</v>
      </c>
      <c r="L11" s="131"/>
    </row>
    <row r="12" spans="1:12" ht="15" customHeight="1">
      <c r="A12" s="120"/>
      <c r="B12" s="120"/>
      <c r="C12" s="121" t="s">
        <v>287</v>
      </c>
      <c r="D12" s="117" t="e">
        <f>#REF!</f>
        <v>#REF!</v>
      </c>
      <c r="E12" s="117">
        <v>79919.287781525316</v>
      </c>
      <c r="F12" s="117">
        <v>89117.12811945712</v>
      </c>
      <c r="G12" s="117">
        <v>87288.057735998373</v>
      </c>
      <c r="H12" s="117">
        <v>84493.327557247801</v>
      </c>
      <c r="I12" s="117">
        <v>84505.117841905783</v>
      </c>
      <c r="J12" s="117">
        <v>84959.516533864036</v>
      </c>
      <c r="L12" s="131"/>
    </row>
    <row r="13" spans="1:12" ht="15" customHeight="1">
      <c r="A13" s="120"/>
      <c r="B13" s="120"/>
      <c r="C13" s="121" t="s">
        <v>288</v>
      </c>
      <c r="D13" s="117" t="e">
        <f>#REF!</f>
        <v>#REF!</v>
      </c>
      <c r="E13" s="117">
        <v>146600.69374191936</v>
      </c>
      <c r="F13" s="117">
        <v>147335.22147917483</v>
      </c>
      <c r="G13" s="117">
        <v>150396.93880763085</v>
      </c>
      <c r="H13" s="117">
        <v>153981.88440969345</v>
      </c>
      <c r="I13" s="117">
        <v>153161.90316947942</v>
      </c>
      <c r="J13" s="117">
        <v>150406.84251466344</v>
      </c>
      <c r="L13" s="131"/>
    </row>
    <row r="14" spans="1:12" s="122" customFormat="1" ht="15" hidden="1" customHeight="1">
      <c r="A14" s="120"/>
      <c r="B14" s="120"/>
      <c r="C14" s="121" t="s">
        <v>289</v>
      </c>
      <c r="D14" s="117" t="e">
        <f>#REF!</f>
        <v>#REF!</v>
      </c>
      <c r="E14" s="117">
        <v>0</v>
      </c>
      <c r="F14" s="117">
        <v>0</v>
      </c>
      <c r="G14" s="117">
        <v>0</v>
      </c>
      <c r="H14" s="117" t="e">
        <v>#REF!</v>
      </c>
      <c r="I14" s="117" t="e">
        <v>#REF!</v>
      </c>
      <c r="J14" s="117">
        <v>0</v>
      </c>
      <c r="L14" s="131"/>
    </row>
    <row r="15" spans="1:12" ht="15" customHeight="1">
      <c r="A15" s="120"/>
      <c r="B15" s="120"/>
      <c r="C15" s="121" t="s">
        <v>290</v>
      </c>
      <c r="D15" s="117" t="e">
        <f>#REF!</f>
        <v>#REF!</v>
      </c>
      <c r="E15" s="117">
        <v>571.27963190709193</v>
      </c>
      <c r="F15" s="117">
        <v>1521.1829760822779</v>
      </c>
      <c r="G15" s="117">
        <v>1381.2630476837385</v>
      </c>
      <c r="H15" s="117">
        <v>1267.6522831087682</v>
      </c>
      <c r="I15" s="117">
        <v>1276.2220342467454</v>
      </c>
      <c r="J15" s="117">
        <v>1220.4427761390339</v>
      </c>
      <c r="L15" s="131"/>
    </row>
    <row r="16" spans="1:12" ht="15" customHeight="1">
      <c r="A16" s="120"/>
      <c r="B16" s="120"/>
      <c r="C16" s="121" t="s">
        <v>291</v>
      </c>
      <c r="D16" s="117" t="e">
        <f>#REF!</f>
        <v>#REF!</v>
      </c>
      <c r="E16" s="117">
        <v>29541.680119065695</v>
      </c>
      <c r="F16" s="117">
        <v>42377.379956678167</v>
      </c>
      <c r="G16" s="117">
        <v>39439.91117258239</v>
      </c>
      <c r="H16" s="117">
        <v>51539.392528749122</v>
      </c>
      <c r="I16" s="117">
        <v>53969.737228443832</v>
      </c>
      <c r="J16" s="117">
        <v>39635.901307603723</v>
      </c>
      <c r="L16" s="131"/>
    </row>
    <row r="17" spans="1:12" ht="19.5" hidden="1" customHeight="1">
      <c r="A17" s="123"/>
      <c r="B17" s="123"/>
      <c r="C17" s="116" t="s">
        <v>292</v>
      </c>
      <c r="D17" s="117" t="e">
        <f>#REF!</f>
        <v>#REF!</v>
      </c>
      <c r="E17" s="117" t="e">
        <v>#REF!</v>
      </c>
      <c r="F17" s="117" t="e">
        <v>#REF!</v>
      </c>
      <c r="G17" s="117" t="e">
        <v>#REF!</v>
      </c>
      <c r="H17" s="117" t="e">
        <v>#REF!</v>
      </c>
      <c r="I17" s="117" t="e">
        <v>#REF!</v>
      </c>
      <c r="J17" s="109">
        <v>0</v>
      </c>
      <c r="L17" s="131"/>
    </row>
    <row r="18" spans="1:12" ht="15" customHeight="1">
      <c r="A18" s="124"/>
      <c r="B18" s="125" t="s">
        <v>293</v>
      </c>
      <c r="C18" s="112"/>
      <c r="D18" s="109" t="e">
        <f>#REF!</f>
        <v>#REF!</v>
      </c>
      <c r="E18" s="109">
        <v>-129.5171369</v>
      </c>
      <c r="F18" s="109">
        <v>-23.764160189999998</v>
      </c>
      <c r="G18" s="109">
        <v>-64.697248819999999</v>
      </c>
      <c r="H18" s="109">
        <v>-64.868377649999999</v>
      </c>
      <c r="I18" s="109">
        <v>-65.638330530000005</v>
      </c>
      <c r="J18" s="109">
        <v>-59.908217829999998</v>
      </c>
      <c r="L18" s="131"/>
    </row>
    <row r="19" spans="1:12" ht="15" customHeight="1">
      <c r="A19" s="111"/>
      <c r="B19" s="112" t="s">
        <v>294</v>
      </c>
      <c r="C19" s="112"/>
      <c r="D19" s="109" t="e">
        <f>#REF!</f>
        <v>#REF!</v>
      </c>
      <c r="E19" s="109">
        <v>595072.8380574343</v>
      </c>
      <c r="F19" s="109">
        <v>597453.702753791</v>
      </c>
      <c r="G19" s="109">
        <v>593390.79296807107</v>
      </c>
      <c r="H19" s="109">
        <v>584110.91511238203</v>
      </c>
      <c r="I19" s="109">
        <v>589467.60103690706</v>
      </c>
      <c r="J19" s="109">
        <v>590677.63742753898</v>
      </c>
      <c r="L19" s="131"/>
    </row>
    <row r="20" spans="1:12" ht="15" customHeight="1">
      <c r="A20" s="123"/>
      <c r="B20" s="116"/>
      <c r="C20" s="116" t="s">
        <v>295</v>
      </c>
      <c r="D20" s="117" t="e">
        <f>#REF!</f>
        <v>#REF!</v>
      </c>
      <c r="E20" s="117">
        <v>595072.8380574343</v>
      </c>
      <c r="F20" s="117">
        <v>597453.702753791</v>
      </c>
      <c r="G20" s="117">
        <v>593390.79296807107</v>
      </c>
      <c r="H20" s="117">
        <v>584110.91511238203</v>
      </c>
      <c r="I20" s="117">
        <v>589467.60103690706</v>
      </c>
      <c r="J20" s="117">
        <v>590677.63742753898</v>
      </c>
      <c r="L20" s="131"/>
    </row>
    <row r="21" spans="1:12" ht="15" hidden="1" customHeight="1">
      <c r="A21" s="123"/>
      <c r="B21" s="116"/>
      <c r="C21" s="116" t="s">
        <v>296</v>
      </c>
      <c r="D21" s="117" t="e">
        <f>#REF!</f>
        <v>#REF!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L21" s="131"/>
    </row>
    <row r="22" spans="1:12" ht="15" hidden="1" customHeight="1">
      <c r="A22" s="111"/>
      <c r="B22" s="112"/>
      <c r="C22" s="116" t="s">
        <v>297</v>
      </c>
      <c r="D22" s="109" t="e">
        <f>#REF!</f>
        <v>#REF!</v>
      </c>
      <c r="E22" s="109" t="e">
        <v>#REF!</v>
      </c>
      <c r="F22" s="109" t="e">
        <v>#REF!</v>
      </c>
      <c r="G22" s="109" t="e">
        <v>#REF!</v>
      </c>
      <c r="H22" s="109" t="e">
        <v>#REF!</v>
      </c>
      <c r="I22" s="109" t="e">
        <v>#REF!</v>
      </c>
      <c r="J22" s="109">
        <v>0</v>
      </c>
      <c r="L22" s="131"/>
    </row>
    <row r="23" spans="1:12" ht="15" customHeight="1">
      <c r="A23" s="124"/>
      <c r="B23" s="125" t="s">
        <v>298</v>
      </c>
      <c r="C23" s="125"/>
      <c r="D23" s="109" t="e">
        <f>#REF!</f>
        <v>#REF!</v>
      </c>
      <c r="E23" s="109">
        <v>285118.805829975</v>
      </c>
      <c r="F23" s="109">
        <v>303872.92244613031</v>
      </c>
      <c r="G23" s="109">
        <v>308811.25219572836</v>
      </c>
      <c r="H23" s="109">
        <v>307805.39216187462</v>
      </c>
      <c r="I23" s="109">
        <v>313767.83025426685</v>
      </c>
      <c r="J23" s="109">
        <v>321709.0540599674</v>
      </c>
      <c r="L23" s="131"/>
    </row>
    <row r="24" spans="1:12" ht="15" customHeight="1">
      <c r="A24" s="115"/>
      <c r="B24" s="126"/>
      <c r="C24" s="116" t="s">
        <v>299</v>
      </c>
      <c r="D24" s="117" t="e">
        <f>#REF!</f>
        <v>#REF!</v>
      </c>
      <c r="E24" s="117">
        <v>5693.6075016108898</v>
      </c>
      <c r="F24" s="117">
        <v>6481.7523997576573</v>
      </c>
      <c r="G24" s="117">
        <v>7593.7034839999997</v>
      </c>
      <c r="H24" s="117">
        <v>9248.7701587302108</v>
      </c>
      <c r="I24" s="117">
        <v>9109.6932805828692</v>
      </c>
      <c r="J24" s="117">
        <v>9103.1636050984707</v>
      </c>
      <c r="L24" s="131"/>
    </row>
    <row r="25" spans="1:12" ht="15" customHeight="1">
      <c r="A25" s="115"/>
      <c r="C25" s="116" t="s">
        <v>300</v>
      </c>
      <c r="D25" s="117" t="e">
        <f>#REF!</f>
        <v>#REF!</v>
      </c>
      <c r="E25" s="117">
        <v>128.924046</v>
      </c>
      <c r="F25" s="117">
        <v>0</v>
      </c>
      <c r="G25" s="117">
        <v>55.657066999999998</v>
      </c>
      <c r="H25" s="117">
        <v>55.657066999999998</v>
      </c>
      <c r="I25" s="117">
        <v>55.657066999999998</v>
      </c>
      <c r="J25" s="117">
        <v>109.961518</v>
      </c>
      <c r="L25" s="131"/>
    </row>
    <row r="26" spans="1:12" ht="15" customHeight="1">
      <c r="A26" s="115"/>
      <c r="B26" s="115"/>
      <c r="C26" s="116" t="s">
        <v>301</v>
      </c>
      <c r="D26" s="117" t="e">
        <f>#REF!</f>
        <v>#REF!</v>
      </c>
      <c r="E26" s="117">
        <v>17939.033179999999</v>
      </c>
      <c r="F26" s="117">
        <v>16162.088307</v>
      </c>
      <c r="G26" s="117">
        <v>16496.213380000001</v>
      </c>
      <c r="H26" s="117">
        <v>16942.828378999999</v>
      </c>
      <c r="I26" s="117">
        <v>17209.144297999999</v>
      </c>
      <c r="J26" s="117">
        <v>17326.622060999998</v>
      </c>
      <c r="L26" s="131"/>
    </row>
    <row r="27" spans="1:12" ht="15" customHeight="1">
      <c r="A27" s="115"/>
      <c r="B27" s="126"/>
      <c r="C27" s="116" t="s">
        <v>302</v>
      </c>
      <c r="D27" s="117" t="e">
        <f>#REF!</f>
        <v>#REF!</v>
      </c>
      <c r="E27" s="117">
        <v>30965.98245</v>
      </c>
      <c r="F27" s="117">
        <v>30419.103115999998</v>
      </c>
      <c r="G27" s="117">
        <v>30379.39184</v>
      </c>
      <c r="H27" s="117">
        <v>30064.690552</v>
      </c>
      <c r="I27" s="117">
        <v>30372.729793999999</v>
      </c>
      <c r="J27" s="117">
        <v>30422.342851000001</v>
      </c>
      <c r="L27" s="131"/>
    </row>
    <row r="28" spans="1:12" ht="15" customHeight="1">
      <c r="A28" s="115"/>
      <c r="B28" s="126"/>
      <c r="C28" s="116" t="s">
        <v>303</v>
      </c>
      <c r="D28" s="117" t="e">
        <f>#REF!</f>
        <v>#REF!</v>
      </c>
      <c r="E28" s="117">
        <v>125287.95191999999</v>
      </c>
      <c r="F28" s="117">
        <v>108981.61171</v>
      </c>
      <c r="G28" s="117">
        <v>103388.728345</v>
      </c>
      <c r="H28" s="117">
        <v>102150.917005</v>
      </c>
      <c r="I28" s="117">
        <v>107358.44956299999</v>
      </c>
      <c r="J28" s="117">
        <v>113271.13445699999</v>
      </c>
      <c r="L28" s="131"/>
    </row>
    <row r="29" spans="1:12" ht="15" customHeight="1">
      <c r="A29" s="115"/>
      <c r="B29" s="126"/>
      <c r="C29" s="116" t="s">
        <v>304</v>
      </c>
      <c r="D29" s="117" t="e">
        <f>#REF!</f>
        <v>#REF!</v>
      </c>
      <c r="E29" s="117">
        <v>41355.339953364099</v>
      </c>
      <c r="F29" s="117">
        <v>47578.552558892661</v>
      </c>
      <c r="G29" s="117">
        <v>52595.145882728386</v>
      </c>
      <c r="H29" s="117">
        <v>49533.045470144403</v>
      </c>
      <c r="I29" s="117">
        <v>49855.531495683972</v>
      </c>
      <c r="J29" s="117">
        <v>49836.275917868901</v>
      </c>
      <c r="L29" s="131"/>
    </row>
    <row r="30" spans="1:12" ht="15" hidden="1" customHeight="1">
      <c r="A30" s="115"/>
      <c r="C30" s="116" t="s">
        <v>305</v>
      </c>
      <c r="D30" s="117" t="e">
        <f>#REF!</f>
        <v>#REF!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L30" s="131"/>
    </row>
    <row r="31" spans="1:12" ht="15" customHeight="1">
      <c r="A31" s="123"/>
      <c r="B31" s="116"/>
      <c r="C31" s="116" t="s">
        <v>306</v>
      </c>
      <c r="D31" s="117" t="e">
        <f>#REF!</f>
        <v>#REF!</v>
      </c>
      <c r="E31" s="117">
        <v>16533.862665000001</v>
      </c>
      <c r="F31" s="117">
        <v>19058.284976999999</v>
      </c>
      <c r="G31" s="117">
        <v>19602.238627999999</v>
      </c>
      <c r="H31" s="117">
        <v>20038.868528999999</v>
      </c>
      <c r="I31" s="117">
        <v>19049.229748000002</v>
      </c>
      <c r="J31" s="117">
        <v>19281.095683</v>
      </c>
      <c r="L31" s="131"/>
    </row>
    <row r="32" spans="1:12" ht="15" hidden="1" customHeight="1">
      <c r="A32" s="123"/>
      <c r="B32" s="116"/>
      <c r="C32" s="116" t="s">
        <v>307</v>
      </c>
      <c r="D32" s="117" t="e">
        <f>#REF!</f>
        <v>#REF!</v>
      </c>
      <c r="E32" s="117" t="e">
        <v>#REF!</v>
      </c>
      <c r="F32" s="117" t="e">
        <v>#REF!</v>
      </c>
      <c r="G32" s="117" t="e">
        <v>#REF!</v>
      </c>
      <c r="H32" s="117" t="e">
        <v>#REF!</v>
      </c>
      <c r="I32" s="117" t="e">
        <v>#REF!</v>
      </c>
      <c r="J32" s="117">
        <v>19083.791064000001</v>
      </c>
      <c r="L32" s="131"/>
    </row>
    <row r="33" spans="1:12" ht="15" hidden="1" customHeight="1">
      <c r="A33" s="123"/>
      <c r="B33" s="116"/>
      <c r="C33" s="116" t="s">
        <v>308</v>
      </c>
      <c r="D33" s="117" t="e">
        <f>#REF!</f>
        <v>#REF!</v>
      </c>
      <c r="E33" s="117" t="e">
        <v>#REF!</v>
      </c>
      <c r="F33" s="117" t="e">
        <v>#REF!</v>
      </c>
      <c r="G33" s="117" t="e">
        <v>#REF!</v>
      </c>
      <c r="H33" s="117" t="e">
        <v>#REF!</v>
      </c>
      <c r="I33" s="117" t="e">
        <v>#REF!</v>
      </c>
      <c r="J33" s="117">
        <v>197.304619</v>
      </c>
      <c r="L33" s="131"/>
    </row>
    <row r="34" spans="1:12" ht="15" customHeight="1">
      <c r="A34" s="123"/>
      <c r="B34" s="116"/>
      <c r="C34" s="116" t="s">
        <v>309</v>
      </c>
      <c r="D34" s="117" t="e">
        <f>#REF!</f>
        <v>#REF!</v>
      </c>
      <c r="E34" s="117">
        <v>47214.104114000002</v>
      </c>
      <c r="F34" s="117">
        <v>75191.529377479994</v>
      </c>
      <c r="G34" s="117">
        <v>78700.173568999991</v>
      </c>
      <c r="H34" s="117">
        <v>79770.615001000013</v>
      </c>
      <c r="I34" s="117">
        <v>80757.395008000007</v>
      </c>
      <c r="J34" s="117">
        <v>82358.457966999995</v>
      </c>
      <c r="L34" s="131"/>
    </row>
    <row r="35" spans="1:12" ht="15" hidden="1" customHeight="1">
      <c r="A35" s="123"/>
      <c r="B35" s="116"/>
      <c r="C35" s="116" t="s">
        <v>310</v>
      </c>
      <c r="D35" s="117" t="e">
        <f>#REF!</f>
        <v>#REF!</v>
      </c>
      <c r="E35" s="117" t="e">
        <v>#REF!</v>
      </c>
      <c r="F35" s="117" t="e">
        <v>#REF!</v>
      </c>
      <c r="G35" s="117" t="e">
        <v>#REF!</v>
      </c>
      <c r="H35" s="117" t="e">
        <v>#REF!</v>
      </c>
      <c r="I35" s="117" t="e">
        <v>#REF!</v>
      </c>
      <c r="J35" s="109">
        <v>61.600883000000003</v>
      </c>
      <c r="L35" s="131"/>
    </row>
    <row r="36" spans="1:12" ht="15" hidden="1" customHeight="1">
      <c r="A36" s="123"/>
      <c r="B36" s="116"/>
      <c r="C36" s="116" t="s">
        <v>311</v>
      </c>
      <c r="D36" s="117" t="e">
        <f>#REF!</f>
        <v>#REF!</v>
      </c>
      <c r="E36" s="117" t="e">
        <v>#REF!</v>
      </c>
      <c r="F36" s="117" t="e">
        <v>#REF!</v>
      </c>
      <c r="G36" s="117" t="e">
        <v>#REF!</v>
      </c>
      <c r="H36" s="117" t="e">
        <v>#REF!</v>
      </c>
      <c r="I36" s="117" t="e">
        <v>#REF!</v>
      </c>
      <c r="J36" s="109">
        <v>82296.857083999988</v>
      </c>
      <c r="L36" s="131"/>
    </row>
    <row r="37" spans="1:12" ht="15" customHeight="1">
      <c r="A37" s="125" t="s">
        <v>60</v>
      </c>
      <c r="B37" s="125"/>
      <c r="C37" s="125"/>
      <c r="D37" s="113" t="e">
        <f>#REF!</f>
        <v>#REF!</v>
      </c>
      <c r="E37" s="113">
        <v>452886.92482118797</v>
      </c>
      <c r="F37" s="113">
        <v>459976.99059757823</v>
      </c>
      <c r="G37" s="113">
        <v>455878.34243745421</v>
      </c>
      <c r="H37" s="113">
        <v>457064.59551349981</v>
      </c>
      <c r="I37" s="113">
        <v>458367.64899736253</v>
      </c>
      <c r="J37" s="109">
        <v>459378.37389456038</v>
      </c>
      <c r="L37" s="131"/>
    </row>
    <row r="38" spans="1:12" ht="15" customHeight="1">
      <c r="A38" s="115"/>
      <c r="B38" s="127"/>
      <c r="C38" s="127" t="s">
        <v>312</v>
      </c>
      <c r="D38" s="118" t="e">
        <f>#REF!</f>
        <v>#REF!</v>
      </c>
      <c r="E38" s="118">
        <v>164.44625287068061</v>
      </c>
      <c r="F38" s="118">
        <v>200.22180883844939</v>
      </c>
      <c r="G38" s="118">
        <v>155.26694005583286</v>
      </c>
      <c r="H38" s="118">
        <v>141.18786270601097</v>
      </c>
      <c r="I38" s="118">
        <v>148.45739090973433</v>
      </c>
      <c r="J38" s="117">
        <v>139.27691364</v>
      </c>
      <c r="L38" s="131"/>
    </row>
    <row r="39" spans="1:12" ht="15" customHeight="1">
      <c r="A39" s="115"/>
      <c r="B39" s="127"/>
      <c r="C39" s="127" t="s">
        <v>313</v>
      </c>
      <c r="D39" s="118" t="e">
        <f>#REF!</f>
        <v>#REF!</v>
      </c>
      <c r="E39" s="118">
        <v>76733.983267000003</v>
      </c>
      <c r="F39" s="118">
        <v>67304.253153940008</v>
      </c>
      <c r="G39" s="118">
        <v>64156.54645794</v>
      </c>
      <c r="H39" s="118">
        <v>63387.916101939998</v>
      </c>
      <c r="I39" s="118">
        <v>66512.740245940004</v>
      </c>
      <c r="J39" s="117">
        <v>68060.150390939991</v>
      </c>
      <c r="L39" s="131"/>
    </row>
    <row r="40" spans="1:12" ht="15" customHeight="1">
      <c r="A40" s="115"/>
      <c r="B40" s="127"/>
      <c r="C40" s="127" t="s">
        <v>314</v>
      </c>
      <c r="D40" s="118" t="e">
        <f>#REF!</f>
        <v>#REF!</v>
      </c>
      <c r="E40" s="118">
        <v>18579.589470000003</v>
      </c>
      <c r="F40" s="118">
        <v>18251.4618696</v>
      </c>
      <c r="G40" s="118">
        <v>18227.635104000001</v>
      </c>
      <c r="H40" s="118">
        <v>18038.814331200003</v>
      </c>
      <c r="I40" s="118">
        <v>18223.6378764</v>
      </c>
      <c r="J40" s="117">
        <v>18253.4057106</v>
      </c>
      <c r="L40" s="131"/>
    </row>
    <row r="41" spans="1:12" ht="15" hidden="1" customHeight="1">
      <c r="A41" s="115"/>
      <c r="B41" s="127"/>
      <c r="C41" s="127" t="s">
        <v>315</v>
      </c>
      <c r="D41" s="118" t="e">
        <f>#REF!</f>
        <v>#REF!</v>
      </c>
      <c r="E41" s="118" t="e">
        <v>#REF!</v>
      </c>
      <c r="F41" s="118" t="e">
        <v>#REF!</v>
      </c>
      <c r="G41" s="118" t="e">
        <v>#REF!</v>
      </c>
      <c r="H41" s="118" t="e">
        <v>#REF!</v>
      </c>
      <c r="I41" s="118" t="e">
        <v>#REF!</v>
      </c>
      <c r="J41" s="117">
        <v>0</v>
      </c>
      <c r="L41" s="131"/>
    </row>
    <row r="42" spans="1:12" ht="15" customHeight="1">
      <c r="A42" s="115"/>
      <c r="B42" s="129"/>
      <c r="C42" s="129" t="s">
        <v>316</v>
      </c>
      <c r="D42" s="118" t="e">
        <f>#REF!</f>
        <v>#REF!</v>
      </c>
      <c r="E42" s="118">
        <v>345262.85001000256</v>
      </c>
      <c r="F42" s="118">
        <v>358228.12323193136</v>
      </c>
      <c r="G42" s="118">
        <v>358573.92826466751</v>
      </c>
      <c r="H42" s="118">
        <v>361180.01123752492</v>
      </c>
      <c r="I42" s="118">
        <v>359055.6875455362</v>
      </c>
      <c r="J42" s="117">
        <v>357973.24394113029</v>
      </c>
      <c r="L42" s="131"/>
    </row>
    <row r="43" spans="1:12" ht="15.75" customHeight="1">
      <c r="A43" s="115"/>
      <c r="B43" s="130"/>
      <c r="C43" s="130" t="s">
        <v>317</v>
      </c>
      <c r="D43" s="131" t="e">
        <f>#REF!</f>
        <v>#REF!</v>
      </c>
      <c r="E43" s="131">
        <v>8912.5641043146989</v>
      </c>
      <c r="F43" s="131">
        <v>12277.0647101384</v>
      </c>
      <c r="G43" s="131">
        <v>11091.2549536609</v>
      </c>
      <c r="H43" s="131">
        <v>10654.555525998903</v>
      </c>
      <c r="I43" s="131">
        <v>10768.311073446601</v>
      </c>
      <c r="J43" s="117">
        <v>11195.233602120101</v>
      </c>
      <c r="L43" s="131"/>
    </row>
    <row r="44" spans="1:12" ht="19.8" hidden="1">
      <c r="A44" s="115"/>
      <c r="B44" s="130"/>
      <c r="C44" s="132" t="s">
        <v>318</v>
      </c>
      <c r="D44" s="118" t="e">
        <f>#REF!</f>
        <v>#REF!</v>
      </c>
      <c r="E44" s="118" t="e">
        <v>#REF!</v>
      </c>
      <c r="F44" s="118" t="e">
        <v>#REF!</v>
      </c>
      <c r="G44" s="118" t="e">
        <v>#REF!</v>
      </c>
      <c r="H44" s="118" t="e">
        <v>#REF!</v>
      </c>
      <c r="I44" s="118" t="e">
        <v>#REF!</v>
      </c>
      <c r="J44" s="117">
        <v>22647.379260000002</v>
      </c>
      <c r="L44" s="131"/>
    </row>
    <row r="45" spans="1:12" ht="15" hidden="1" customHeight="1">
      <c r="A45" s="115"/>
      <c r="B45" s="130"/>
      <c r="C45" s="132" t="s">
        <v>319</v>
      </c>
      <c r="D45" s="118" t="e">
        <f>#REF!</f>
        <v>#REF!</v>
      </c>
      <c r="E45" s="118" t="e">
        <v>#REF!</v>
      </c>
      <c r="F45" s="118" t="e">
        <v>#REF!</v>
      </c>
      <c r="G45" s="118" t="e">
        <v>#REF!</v>
      </c>
      <c r="H45" s="118" t="e">
        <v>#REF!</v>
      </c>
      <c r="I45" s="118" t="e">
        <v>#REF!</v>
      </c>
      <c r="J45" s="117">
        <v>-11452.145657879901</v>
      </c>
      <c r="L45" s="131"/>
    </row>
    <row r="46" spans="1:12" ht="15" customHeight="1">
      <c r="A46" s="115"/>
      <c r="B46" s="127"/>
      <c r="C46" s="127" t="s">
        <v>320</v>
      </c>
      <c r="D46" s="118" t="e">
        <f>#REF!</f>
        <v>#REF!</v>
      </c>
      <c r="E46" s="118">
        <v>3233.4917170000003</v>
      </c>
      <c r="F46" s="118">
        <v>3715.8658231300001</v>
      </c>
      <c r="G46" s="118">
        <v>3673.7107171300004</v>
      </c>
      <c r="H46" s="118">
        <v>3662.1104541300001</v>
      </c>
      <c r="I46" s="118">
        <v>3658.8148651300007</v>
      </c>
      <c r="J46" s="117">
        <v>3757.0633361299997</v>
      </c>
      <c r="L46" s="131"/>
    </row>
    <row r="47" spans="1:12" ht="15" customHeight="1">
      <c r="A47" s="125" t="s">
        <v>69</v>
      </c>
      <c r="B47" s="133"/>
      <c r="C47" s="133"/>
      <c r="D47" s="134" t="e">
        <f>#REF!</f>
        <v>#REF!</v>
      </c>
      <c r="E47" s="134">
        <v>1805720.3636637118</v>
      </c>
      <c r="F47" s="134">
        <v>1915670.4193250206</v>
      </c>
      <c r="G47" s="134">
        <v>1911299.0040933897</v>
      </c>
      <c r="H47" s="134">
        <v>1909279.4181567021</v>
      </c>
      <c r="I47" s="134">
        <v>1914534.5006007275</v>
      </c>
      <c r="J47" s="109">
        <v>1900489.0253677529</v>
      </c>
      <c r="L47" s="131"/>
    </row>
    <row r="48" spans="1:12" ht="15" customHeight="1">
      <c r="A48" s="125" t="s">
        <v>321</v>
      </c>
      <c r="B48" s="133"/>
      <c r="C48" s="133"/>
      <c r="D48" s="135" t="e">
        <f>#REF!</f>
        <v>#REF!</v>
      </c>
      <c r="E48" s="135">
        <v>2033845.1573604823</v>
      </c>
      <c r="F48" s="135">
        <v>2023232.4552379963</v>
      </c>
      <c r="G48" s="135">
        <v>2047456.8967789453</v>
      </c>
      <c r="H48" s="135">
        <v>2054635.6925687443</v>
      </c>
      <c r="I48" s="135">
        <v>2055977.801152572</v>
      </c>
      <c r="J48" s="109">
        <v>2077863.5621789459</v>
      </c>
      <c r="L48" s="131"/>
    </row>
    <row r="49" spans="2:12" ht="18.75" customHeight="1">
      <c r="B49" s="133" t="s">
        <v>322</v>
      </c>
      <c r="C49" s="133"/>
      <c r="D49" s="134" t="e">
        <f>#REF!</f>
        <v>#REF!</v>
      </c>
      <c r="E49" s="134">
        <v>864635.03125900007</v>
      </c>
      <c r="F49" s="134">
        <v>858810.40103591897</v>
      </c>
      <c r="G49" s="134">
        <v>864771.91009489994</v>
      </c>
      <c r="H49" s="134">
        <v>867214.70482624706</v>
      </c>
      <c r="I49" s="134">
        <v>869746.86934699002</v>
      </c>
      <c r="J49" s="109">
        <v>871754.30960923003</v>
      </c>
      <c r="L49" s="131"/>
    </row>
    <row r="50" spans="2:12" ht="15" customHeight="1">
      <c r="B50" s="133" t="s">
        <v>89</v>
      </c>
      <c r="C50" s="133"/>
      <c r="D50" s="134" t="e">
        <f>#REF!</f>
        <v>#REF!</v>
      </c>
      <c r="E50" s="134">
        <v>367809.76042047219</v>
      </c>
      <c r="F50" s="134">
        <v>364974.13820347219</v>
      </c>
      <c r="G50" s="134">
        <v>363992.37336547219</v>
      </c>
      <c r="H50" s="134">
        <v>362094.47324747237</v>
      </c>
      <c r="I50" s="134">
        <v>358835.83813947206</v>
      </c>
      <c r="J50" s="109">
        <v>358717.36140647216</v>
      </c>
      <c r="L50" s="131"/>
    </row>
    <row r="51" spans="2:12" ht="15" customHeight="1">
      <c r="B51" s="133" t="s">
        <v>323</v>
      </c>
      <c r="C51" s="133"/>
      <c r="D51" s="135" t="e">
        <f>#REF!</f>
        <v>#REF!</v>
      </c>
      <c r="E51" s="135">
        <v>277573.54731801018</v>
      </c>
      <c r="F51" s="135">
        <v>282669.08210884494</v>
      </c>
      <c r="G51" s="135">
        <v>294414.08877381298</v>
      </c>
      <c r="H51" s="135">
        <v>301026.39952980494</v>
      </c>
      <c r="I51" s="135">
        <v>303664.61988388997</v>
      </c>
      <c r="J51" s="109">
        <v>320219.82989402406</v>
      </c>
      <c r="L51" s="131"/>
    </row>
    <row r="52" spans="2:12" ht="15" customHeight="1">
      <c r="B52" s="127"/>
      <c r="C52" s="127" t="s">
        <v>91</v>
      </c>
      <c r="D52" s="118" t="e">
        <f>#REF!</f>
        <v>#REF!</v>
      </c>
      <c r="E52" s="118">
        <v>70307.614572999999</v>
      </c>
      <c r="F52" s="118">
        <v>67968.821643724892</v>
      </c>
      <c r="G52" s="118">
        <v>71906.768926460005</v>
      </c>
      <c r="H52" s="118">
        <v>72046.038603333596</v>
      </c>
      <c r="I52" s="118">
        <v>72885.555102700004</v>
      </c>
      <c r="J52" s="117">
        <v>72836.56203465999</v>
      </c>
      <c r="L52" s="131"/>
    </row>
    <row r="53" spans="2:12" ht="15" customHeight="1">
      <c r="B53" s="127"/>
      <c r="C53" s="127" t="s">
        <v>93</v>
      </c>
      <c r="D53" s="136" t="e">
        <f>#REF!</f>
        <v>#REF!</v>
      </c>
      <c r="E53" s="136">
        <v>184.093797</v>
      </c>
      <c r="F53" s="136">
        <v>184.093797</v>
      </c>
      <c r="G53" s="136">
        <v>184.093797</v>
      </c>
      <c r="H53" s="136">
        <v>184.093797</v>
      </c>
      <c r="I53" s="136">
        <v>184.093797</v>
      </c>
      <c r="J53" s="117">
        <v>184.093797</v>
      </c>
      <c r="L53" s="131"/>
    </row>
    <row r="54" spans="2:12" s="138" customFormat="1" ht="15" hidden="1" customHeight="1">
      <c r="B54" s="139"/>
      <c r="C54" s="127" t="s">
        <v>95</v>
      </c>
      <c r="D54" s="140" t="e">
        <f>#REF!</f>
        <v>#REF!</v>
      </c>
      <c r="E54" s="140" t="e">
        <v>#REF!</v>
      </c>
      <c r="F54" s="140" t="e">
        <v>#REF!</v>
      </c>
      <c r="G54" s="140" t="e">
        <v>#REF!</v>
      </c>
      <c r="H54" s="140" t="e">
        <v>#REF!</v>
      </c>
      <c r="I54" s="140" t="e">
        <v>#REF!</v>
      </c>
      <c r="J54" s="117">
        <v>27860.449762819997</v>
      </c>
      <c r="L54" s="131"/>
    </row>
    <row r="55" spans="2:12" ht="15" customHeight="1">
      <c r="B55" s="127"/>
      <c r="C55" s="127" t="s">
        <v>95</v>
      </c>
      <c r="D55" s="136" t="e">
        <f>#REF!</f>
        <v>#REF!</v>
      </c>
      <c r="E55" s="136">
        <v>0</v>
      </c>
      <c r="F55" s="136">
        <v>3000</v>
      </c>
      <c r="G55" s="136">
        <v>6862</v>
      </c>
      <c r="H55" s="136">
        <v>11416.345134500003</v>
      </c>
      <c r="I55" s="136">
        <v>11590.093379350001</v>
      </c>
      <c r="J55" s="117">
        <v>27860.449762819997</v>
      </c>
      <c r="L55" s="131"/>
    </row>
    <row r="56" spans="2:12" ht="15" customHeight="1">
      <c r="B56" s="127"/>
      <c r="C56" s="127" t="s">
        <v>324</v>
      </c>
      <c r="D56" s="136" t="e">
        <f>#REF!</f>
        <v>#REF!</v>
      </c>
      <c r="E56" s="136">
        <v>810.21924399999989</v>
      </c>
      <c r="F56" s="136">
        <v>810.21924399999989</v>
      </c>
      <c r="G56" s="136">
        <v>810.21924399999989</v>
      </c>
      <c r="H56" s="136">
        <v>810.21924399999989</v>
      </c>
      <c r="I56" s="136">
        <v>810.21924399999989</v>
      </c>
      <c r="J56" s="117">
        <v>806.66242799999998</v>
      </c>
      <c r="L56" s="131"/>
    </row>
    <row r="57" spans="2:12" ht="15" customHeight="1">
      <c r="B57" s="127"/>
      <c r="C57" s="127" t="s">
        <v>325</v>
      </c>
      <c r="D57" s="118" t="e">
        <f>#REF!</f>
        <v>#REF!</v>
      </c>
      <c r="E57" s="118">
        <v>87807.724998999998</v>
      </c>
      <c r="F57" s="118">
        <v>88548.752932786942</v>
      </c>
      <c r="G57" s="118">
        <v>90575.537818346551</v>
      </c>
      <c r="H57" s="118">
        <v>91408.629492059627</v>
      </c>
      <c r="I57" s="118">
        <v>93781.76617717692</v>
      </c>
      <c r="J57" s="117">
        <v>93710.592421581387</v>
      </c>
      <c r="L57" s="131"/>
    </row>
    <row r="58" spans="2:12" ht="15" hidden="1" customHeight="1">
      <c r="B58" s="127"/>
      <c r="C58" s="127" t="s">
        <v>101</v>
      </c>
      <c r="D58" s="136" t="e">
        <f>#REF!</f>
        <v>#REF!</v>
      </c>
      <c r="E58" s="136" t="e">
        <v>#REF!</v>
      </c>
      <c r="F58" s="136" t="e">
        <v>#REF!</v>
      </c>
      <c r="G58" s="136" t="e">
        <v>#REF!</v>
      </c>
      <c r="H58" s="136" t="e">
        <v>#REF!</v>
      </c>
      <c r="I58" s="136" t="e">
        <v>#REF!</v>
      </c>
      <c r="J58" s="117">
        <v>0</v>
      </c>
      <c r="L58" s="131"/>
    </row>
    <row r="59" spans="2:12" ht="15" customHeight="1">
      <c r="B59" s="127"/>
      <c r="C59" s="127" t="s">
        <v>326</v>
      </c>
      <c r="D59" s="136" t="e">
        <f>#REF!</f>
        <v>#REF!</v>
      </c>
      <c r="E59" s="136">
        <v>128.924046</v>
      </c>
      <c r="F59" s="136">
        <v>0</v>
      </c>
      <c r="G59" s="136">
        <v>55.657066999999998</v>
      </c>
      <c r="H59" s="136">
        <v>55.657066999999998</v>
      </c>
      <c r="I59" s="136">
        <v>55.657066999999998</v>
      </c>
      <c r="J59" s="117">
        <v>109.961518</v>
      </c>
      <c r="L59" s="131"/>
    </row>
    <row r="60" spans="2:12" ht="15" customHeight="1">
      <c r="B60" s="127"/>
      <c r="C60" s="127" t="s">
        <v>327</v>
      </c>
      <c r="D60" s="136" t="e">
        <f>#REF!</f>
        <v>#REF!</v>
      </c>
      <c r="E60" s="136">
        <v>0</v>
      </c>
      <c r="F60" s="136">
        <v>4072.4751145499999</v>
      </c>
      <c r="G60" s="136">
        <v>4751.7184879199995</v>
      </c>
      <c r="H60" s="136">
        <v>5255.2866398900005</v>
      </c>
      <c r="I60" s="136">
        <v>5431.6110499599999</v>
      </c>
      <c r="J60" s="117">
        <v>5186.3397173100002</v>
      </c>
      <c r="L60" s="131"/>
    </row>
    <row r="61" spans="2:12" ht="15" hidden="1" customHeight="1">
      <c r="B61" s="127"/>
      <c r="C61" s="127" t="s">
        <v>328</v>
      </c>
      <c r="D61" s="136" t="e">
        <f>#REF!</f>
        <v>#REF!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17">
        <v>0</v>
      </c>
      <c r="L61" s="131"/>
    </row>
    <row r="62" spans="2:12" ht="15" hidden="1" customHeight="1">
      <c r="B62" s="127"/>
      <c r="C62" s="127" t="s">
        <v>329</v>
      </c>
      <c r="D62" s="136" t="e">
        <f>#REF!</f>
        <v>#REF!</v>
      </c>
      <c r="E62" s="136">
        <v>0</v>
      </c>
      <c r="F62" s="136">
        <v>0</v>
      </c>
      <c r="G62" s="136">
        <v>0</v>
      </c>
      <c r="H62" s="136" t="e">
        <v>#REF!</v>
      </c>
      <c r="I62" s="136" t="e">
        <v>#REF!</v>
      </c>
      <c r="J62" s="117">
        <v>0</v>
      </c>
      <c r="L62" s="131"/>
    </row>
    <row r="63" spans="2:12" ht="15" hidden="1" customHeight="1">
      <c r="B63" s="127"/>
      <c r="C63" s="127" t="s">
        <v>107</v>
      </c>
      <c r="D63" s="136" t="e">
        <f>#REF!</f>
        <v>#REF!</v>
      </c>
      <c r="E63" s="136" t="e">
        <v>#REF!</v>
      </c>
      <c r="F63" s="136" t="e">
        <v>#REF!</v>
      </c>
      <c r="G63" s="136" t="e">
        <v>#REF!</v>
      </c>
      <c r="H63" s="136" t="e">
        <v>#REF!</v>
      </c>
      <c r="I63" s="136" t="e">
        <v>#REF!</v>
      </c>
      <c r="J63" s="117">
        <v>0</v>
      </c>
      <c r="L63" s="131"/>
    </row>
    <row r="64" spans="2:12" ht="15" hidden="1" customHeight="1">
      <c r="B64" s="127"/>
      <c r="C64" s="127" t="s">
        <v>108</v>
      </c>
      <c r="D64" s="136" t="e">
        <f>#REF!</f>
        <v>#REF!</v>
      </c>
      <c r="E64" s="136" t="e">
        <v>#REF!</v>
      </c>
      <c r="F64" s="136" t="e">
        <v>#REF!</v>
      </c>
      <c r="G64" s="136" t="e">
        <v>#REF!</v>
      </c>
      <c r="H64" s="136" t="e">
        <v>#REF!</v>
      </c>
      <c r="I64" s="136" t="e">
        <v>#REF!</v>
      </c>
      <c r="J64" s="117">
        <v>0</v>
      </c>
      <c r="L64" s="131"/>
    </row>
    <row r="65" spans="2:12" ht="15" customHeight="1">
      <c r="B65" s="127"/>
      <c r="C65" s="127" t="s">
        <v>330</v>
      </c>
      <c r="D65" s="136" t="e">
        <f>#REF!</f>
        <v>#REF!</v>
      </c>
      <c r="E65" s="136">
        <v>1166.336</v>
      </c>
      <c r="F65" s="136">
        <v>1166.336</v>
      </c>
      <c r="G65" s="136">
        <v>1166.336</v>
      </c>
      <c r="H65" s="136">
        <v>1166.336</v>
      </c>
      <c r="I65" s="136">
        <v>1166.336</v>
      </c>
      <c r="J65" s="117">
        <v>1166.336</v>
      </c>
      <c r="L65" s="131"/>
    </row>
    <row r="66" spans="2:12" ht="15" customHeight="1">
      <c r="B66" s="127"/>
      <c r="C66" s="127" t="s">
        <v>331</v>
      </c>
      <c r="D66" s="136" t="e">
        <f>#REF!</f>
        <v>#REF!</v>
      </c>
      <c r="E66" s="136">
        <v>39950.708660999997</v>
      </c>
      <c r="F66" s="136">
        <v>38327.130385099998</v>
      </c>
      <c r="G66" s="136">
        <v>37817.668355790003</v>
      </c>
      <c r="H66" s="136">
        <v>38366.891122550005</v>
      </c>
      <c r="I66" s="136">
        <v>38398.68839625</v>
      </c>
      <c r="J66" s="117">
        <v>38938.876009790001</v>
      </c>
      <c r="L66" s="131"/>
    </row>
    <row r="67" spans="2:12" ht="15" customHeight="1">
      <c r="B67" s="127"/>
      <c r="C67" s="127" t="s">
        <v>332</v>
      </c>
      <c r="D67" s="118" t="e">
        <f>#REF!</f>
        <v>#REF!</v>
      </c>
      <c r="E67" s="118">
        <v>3733.9682680000001</v>
      </c>
      <c r="F67" s="118">
        <v>3733.9682680000001</v>
      </c>
      <c r="G67" s="118">
        <v>3752.4423710000001</v>
      </c>
      <c r="H67" s="118">
        <v>3791.1951079999999</v>
      </c>
      <c r="I67" s="118">
        <v>4714.3951079999997</v>
      </c>
      <c r="J67" s="117">
        <v>4718.679862</v>
      </c>
      <c r="L67" s="131"/>
    </row>
    <row r="68" spans="2:12" ht="15" hidden="1" customHeight="1">
      <c r="B68" s="127"/>
      <c r="C68" s="127" t="s">
        <v>333</v>
      </c>
      <c r="D68" s="136" t="e">
        <f>#REF!</f>
        <v>#REF!</v>
      </c>
      <c r="E68" s="136">
        <v>0</v>
      </c>
      <c r="F68" s="136">
        <v>0</v>
      </c>
      <c r="G68" s="136">
        <v>0</v>
      </c>
      <c r="H68" s="136">
        <v>0</v>
      </c>
      <c r="I68" s="136">
        <v>0</v>
      </c>
      <c r="J68" s="117">
        <v>0</v>
      </c>
      <c r="L68" s="131"/>
    </row>
    <row r="69" spans="2:12" s="138" customFormat="1" ht="15" customHeight="1">
      <c r="B69" s="139"/>
      <c r="C69" s="127" t="s">
        <v>334</v>
      </c>
      <c r="D69" s="140" t="e">
        <f>#REF!</f>
        <v>#REF!</v>
      </c>
      <c r="E69" s="140">
        <v>20683.902845999994</v>
      </c>
      <c r="F69" s="140">
        <v>20683.902845999994</v>
      </c>
      <c r="G69" s="140">
        <v>20714.507395000001</v>
      </c>
      <c r="H69" s="140">
        <v>20427.507395000001</v>
      </c>
      <c r="I69" s="140">
        <v>20445.507395000001</v>
      </c>
      <c r="J69" s="117">
        <v>19883.658722</v>
      </c>
      <c r="L69" s="131"/>
    </row>
    <row r="70" spans="2:12" s="138" customFormat="1" ht="15" hidden="1" customHeight="1">
      <c r="B70" s="139"/>
      <c r="C70" s="127" t="s">
        <v>113</v>
      </c>
      <c r="D70" s="140" t="e">
        <f>#REF!</f>
        <v>#REF!</v>
      </c>
      <c r="E70" s="140" t="e">
        <v>#REF!</v>
      </c>
      <c r="F70" s="140" t="e">
        <v>#REF!</v>
      </c>
      <c r="G70" s="140" t="e">
        <v>#REF!</v>
      </c>
      <c r="H70" s="140" t="e">
        <v>#REF!</v>
      </c>
      <c r="I70" s="140" t="e">
        <v>#REF!</v>
      </c>
      <c r="J70" s="117">
        <v>0</v>
      </c>
      <c r="L70" s="131"/>
    </row>
    <row r="71" spans="2:12" s="138" customFormat="1" ht="15" hidden="1" customHeight="1">
      <c r="B71" s="142"/>
      <c r="C71" s="143" t="s">
        <v>114</v>
      </c>
      <c r="D71" s="140" t="e">
        <f>#REF!</f>
        <v>#REF!</v>
      </c>
      <c r="E71" s="140" t="e">
        <v>#REF!</v>
      </c>
      <c r="F71" s="140" t="e">
        <v>#REF!</v>
      </c>
      <c r="G71" s="140" t="e">
        <v>#REF!</v>
      </c>
      <c r="H71" s="140" t="e">
        <v>#REF!</v>
      </c>
      <c r="I71" s="140" t="e">
        <v>#REF!</v>
      </c>
      <c r="J71" s="117">
        <v>0</v>
      </c>
      <c r="L71" s="131"/>
    </row>
    <row r="72" spans="2:12" s="138" customFormat="1" ht="15" hidden="1" customHeight="1">
      <c r="B72" s="142"/>
      <c r="C72" s="143" t="s">
        <v>115</v>
      </c>
      <c r="D72" s="140" t="e">
        <f>#REF!</f>
        <v>#REF!</v>
      </c>
      <c r="E72" s="140" t="e">
        <v>#REF!</v>
      </c>
      <c r="F72" s="140" t="e">
        <v>#REF!</v>
      </c>
      <c r="G72" s="140" t="e">
        <v>#REF!</v>
      </c>
      <c r="H72" s="140" t="e">
        <v>#REF!</v>
      </c>
      <c r="I72" s="140" t="e">
        <v>#REF!</v>
      </c>
      <c r="J72" s="117">
        <v>0</v>
      </c>
      <c r="L72" s="131"/>
    </row>
    <row r="73" spans="2:12" s="138" customFormat="1" ht="15" hidden="1" customHeight="1">
      <c r="B73" s="139"/>
      <c r="C73" s="127" t="s">
        <v>116</v>
      </c>
      <c r="D73" s="140" t="e">
        <f>#REF!</f>
        <v>#REF!</v>
      </c>
      <c r="E73" s="140" t="e">
        <v>#REF!</v>
      </c>
      <c r="F73" s="140" t="e">
        <v>#REF!</v>
      </c>
      <c r="G73" s="140" t="e">
        <v>#REF!</v>
      </c>
      <c r="H73" s="140" t="e">
        <v>#REF!</v>
      </c>
      <c r="I73" s="140" t="e">
        <v>#REF!</v>
      </c>
      <c r="J73" s="117">
        <v>19883.658722</v>
      </c>
      <c r="L73" s="131"/>
    </row>
    <row r="74" spans="2:12" s="138" customFormat="1" ht="15" customHeight="1">
      <c r="B74" s="139"/>
      <c r="C74" s="127" t="s">
        <v>335</v>
      </c>
      <c r="D74" s="141" t="e">
        <f>#REF!</f>
        <v>#REF!</v>
      </c>
      <c r="E74" s="141">
        <v>4000</v>
      </c>
      <c r="F74" s="141">
        <v>4000</v>
      </c>
      <c r="G74" s="141">
        <v>4000</v>
      </c>
      <c r="H74" s="141">
        <v>4000</v>
      </c>
      <c r="I74" s="141">
        <v>4000</v>
      </c>
      <c r="J74" s="117">
        <v>4000</v>
      </c>
      <c r="L74" s="131"/>
    </row>
    <row r="75" spans="2:12" s="138" customFormat="1" ht="15" hidden="1" customHeight="1">
      <c r="B75" s="139"/>
      <c r="C75" s="127" t="s">
        <v>336</v>
      </c>
      <c r="D75" s="140" t="e">
        <f>#REF!</f>
        <v>#REF!</v>
      </c>
      <c r="E75" s="140">
        <v>0</v>
      </c>
      <c r="F75" s="140">
        <v>0</v>
      </c>
      <c r="G75" s="140">
        <v>0</v>
      </c>
      <c r="H75" s="140">
        <v>0</v>
      </c>
      <c r="I75" s="140">
        <v>0</v>
      </c>
      <c r="J75" s="117">
        <v>0</v>
      </c>
      <c r="L75" s="131"/>
    </row>
    <row r="76" spans="2:12" s="138" customFormat="1" ht="19.5" hidden="1" customHeight="1">
      <c r="B76" s="139"/>
      <c r="C76" s="144" t="s">
        <v>337</v>
      </c>
      <c r="D76" s="140" t="e">
        <f>#REF!</f>
        <v>#REF!</v>
      </c>
      <c r="E76" s="140" t="e">
        <v>#REF!</v>
      </c>
      <c r="F76" s="140" t="e">
        <v>#REF!</v>
      </c>
      <c r="G76" s="140" t="e">
        <v>#REF!</v>
      </c>
      <c r="H76" s="140" t="e">
        <v>#REF!</v>
      </c>
      <c r="I76" s="140" t="e">
        <v>#REF!</v>
      </c>
      <c r="J76" s="117">
        <v>0</v>
      </c>
      <c r="L76" s="131"/>
    </row>
    <row r="77" spans="2:12" s="138" customFormat="1" ht="19.5" customHeight="1">
      <c r="B77" s="139"/>
      <c r="C77" s="127" t="s">
        <v>338</v>
      </c>
      <c r="D77" s="141" t="e">
        <f>#REF!</f>
        <v>#REF!</v>
      </c>
      <c r="E77" s="141">
        <v>24689.929482</v>
      </c>
      <c r="F77" s="141">
        <v>26236.879078000002</v>
      </c>
      <c r="G77" s="141">
        <v>26207.801571</v>
      </c>
      <c r="H77" s="141">
        <v>25561.053199999998</v>
      </c>
      <c r="I77" s="141">
        <v>24933.458981</v>
      </c>
      <c r="J77" s="117">
        <v>24672.858981000001</v>
      </c>
      <c r="L77" s="131"/>
    </row>
    <row r="78" spans="2:12" s="138" customFormat="1" ht="15" customHeight="1">
      <c r="B78" s="139"/>
      <c r="C78" s="127" t="s">
        <v>339</v>
      </c>
      <c r="D78" s="141" t="e">
        <f>#REF!</f>
        <v>#REF!</v>
      </c>
      <c r="E78" s="141">
        <v>21124.350647526298</v>
      </c>
      <c r="F78" s="141">
        <v>21083.998074683117</v>
      </c>
      <c r="G78" s="141">
        <v>22519.82551055486</v>
      </c>
      <c r="H78" s="141">
        <v>23682.057131785699</v>
      </c>
      <c r="I78" s="141">
        <v>22286.312415531611</v>
      </c>
      <c r="J78" s="117">
        <v>22322.158417282702</v>
      </c>
      <c r="L78" s="131"/>
    </row>
    <row r="79" spans="2:12" s="138" customFormat="1" ht="15" hidden="1" customHeight="1">
      <c r="B79" s="139"/>
      <c r="C79" s="127" t="s">
        <v>122</v>
      </c>
      <c r="D79" s="140" t="e">
        <f>#REF!</f>
        <v>#REF!</v>
      </c>
      <c r="E79" s="140" t="e">
        <v>#REF!</v>
      </c>
      <c r="F79" s="140" t="e">
        <v>#REF!</v>
      </c>
      <c r="G79" s="140" t="e">
        <v>#REF!</v>
      </c>
      <c r="H79" s="140" t="e">
        <v>#REF!</v>
      </c>
      <c r="I79" s="140" t="e">
        <v>#REF!</v>
      </c>
      <c r="J79" s="117">
        <v>0</v>
      </c>
      <c r="L79" s="131"/>
    </row>
    <row r="80" spans="2:12" s="138" customFormat="1" ht="15" hidden="1" customHeight="1">
      <c r="B80" s="139"/>
      <c r="C80" s="127" t="s">
        <v>123</v>
      </c>
      <c r="D80" s="140" t="e">
        <f>#REF!</f>
        <v>#REF!</v>
      </c>
      <c r="E80" s="140" t="e">
        <v>#REF!</v>
      </c>
      <c r="F80" s="140" t="e">
        <v>#REF!</v>
      </c>
      <c r="G80" s="140" t="e">
        <v>#REF!</v>
      </c>
      <c r="H80" s="140" t="e">
        <v>#REF!</v>
      </c>
      <c r="I80" s="140" t="e">
        <v>#REF!</v>
      </c>
      <c r="J80" s="117">
        <v>0</v>
      </c>
      <c r="L80" s="131"/>
    </row>
    <row r="81" spans="1:12" s="138" customFormat="1" ht="15" customHeight="1">
      <c r="B81" s="139"/>
      <c r="C81" s="127" t="s">
        <v>340</v>
      </c>
      <c r="D81" s="140" t="e">
        <f>#REF!</f>
        <v>#REF!</v>
      </c>
      <c r="E81" s="140">
        <v>142.56</v>
      </c>
      <c r="F81" s="140">
        <v>142.53607600000001</v>
      </c>
      <c r="G81" s="140">
        <v>154.241094</v>
      </c>
      <c r="H81" s="140">
        <v>157.825884</v>
      </c>
      <c r="I81" s="140">
        <v>163.08619358000001</v>
      </c>
      <c r="J81" s="117">
        <v>156.77449058000002</v>
      </c>
      <c r="L81" s="131"/>
    </row>
    <row r="82" spans="1:12" s="138" customFormat="1" ht="15" customHeight="1">
      <c r="B82" s="139"/>
      <c r="C82" s="127" t="s">
        <v>341</v>
      </c>
      <c r="D82" s="140" t="e">
        <f>#REF!</f>
        <v>#REF!</v>
      </c>
      <c r="E82" s="140">
        <v>1713.2523000000001</v>
      </c>
      <c r="F82" s="140">
        <v>1801.9220600000001</v>
      </c>
      <c r="G82" s="140">
        <v>2044.5598320000001</v>
      </c>
      <c r="H82" s="140">
        <v>2140.0055689999999</v>
      </c>
      <c r="I82" s="140">
        <v>2068.7614990000002</v>
      </c>
      <c r="J82" s="117">
        <v>2098.3155529999999</v>
      </c>
      <c r="L82" s="131"/>
    </row>
    <row r="83" spans="1:12" s="138" customFormat="1" ht="15" customHeight="1">
      <c r="B83" s="139"/>
      <c r="C83" s="127" t="s">
        <v>342</v>
      </c>
      <c r="D83" s="140" t="e">
        <f>#REF!</f>
        <v>#REF!</v>
      </c>
      <c r="E83" s="140">
        <v>1129.9624544839101</v>
      </c>
      <c r="F83" s="140">
        <v>908.04658900000004</v>
      </c>
      <c r="G83" s="140">
        <v>890.71130374154473</v>
      </c>
      <c r="H83" s="140">
        <v>557.25814168605598</v>
      </c>
      <c r="I83" s="140">
        <v>749.07807834148196</v>
      </c>
      <c r="J83" s="117">
        <v>1567.5101790000001</v>
      </c>
      <c r="L83" s="131"/>
    </row>
    <row r="84" spans="1:12" s="138" customFormat="1" ht="15" hidden="1" customHeight="1">
      <c r="B84" s="139"/>
      <c r="C84" s="127" t="s">
        <v>343</v>
      </c>
      <c r="D84" s="140" t="e">
        <f>#REF!</f>
        <v>#REF!</v>
      </c>
      <c r="E84" s="140">
        <v>0</v>
      </c>
      <c r="F84" s="140">
        <v>0</v>
      </c>
      <c r="G84" s="140">
        <v>0</v>
      </c>
      <c r="H84" s="140">
        <v>0</v>
      </c>
      <c r="I84" s="140">
        <v>0</v>
      </c>
      <c r="J84" s="117">
        <v>0</v>
      </c>
      <c r="L84" s="131"/>
    </row>
    <row r="85" spans="1:12" s="138" customFormat="1" ht="15" customHeight="1">
      <c r="B85" s="133" t="s">
        <v>344</v>
      </c>
      <c r="C85" s="127"/>
      <c r="D85" s="213" t="e">
        <f t="shared" ref="D85" si="0">SUM(D86:D87)</f>
        <v>#REF!</v>
      </c>
      <c r="E85" s="213">
        <v>523826.81836299994</v>
      </c>
      <c r="F85" s="213">
        <v>516778.83388975996</v>
      </c>
      <c r="G85" s="213">
        <v>524278.52454476</v>
      </c>
      <c r="H85" s="213">
        <v>524300.11496521998</v>
      </c>
      <c r="I85" s="213">
        <v>523730.47378221998</v>
      </c>
      <c r="J85" s="213">
        <v>527172.06126921996</v>
      </c>
      <c r="L85" s="131"/>
    </row>
    <row r="86" spans="1:12" s="122" customFormat="1" ht="15" customHeight="1">
      <c r="A86" s="146"/>
      <c r="B86" s="133"/>
      <c r="C86" s="212" t="s">
        <v>345</v>
      </c>
      <c r="D86" s="118" t="e">
        <f>#REF!</f>
        <v>#REF!</v>
      </c>
      <c r="E86" s="118">
        <v>329042.86510399997</v>
      </c>
      <c r="F86" s="118">
        <v>322903.66702075995</v>
      </c>
      <c r="G86" s="118">
        <v>330427.35767575999</v>
      </c>
      <c r="H86" s="118">
        <v>330448.94809621997</v>
      </c>
      <c r="I86" s="118">
        <v>329169.35197222</v>
      </c>
      <c r="J86" s="118">
        <v>330030.57526221999</v>
      </c>
      <c r="L86" s="131"/>
    </row>
    <row r="87" spans="1:12" s="122" customFormat="1" ht="20.399999999999999">
      <c r="A87" s="146"/>
      <c r="B87" s="133"/>
      <c r="C87" s="212" t="s">
        <v>346</v>
      </c>
      <c r="D87" s="118" t="e">
        <f>#REF!+#REF!</f>
        <v>#REF!</v>
      </c>
      <c r="E87" s="118">
        <v>194783.953259</v>
      </c>
      <c r="F87" s="118">
        <v>193875.16686899998</v>
      </c>
      <c r="G87" s="118">
        <v>193851.16686899998</v>
      </c>
      <c r="H87" s="118">
        <v>193851.16686899998</v>
      </c>
      <c r="I87" s="118">
        <v>194561.12180999998</v>
      </c>
      <c r="J87" s="118">
        <v>197141.486007</v>
      </c>
      <c r="L87" s="131"/>
    </row>
    <row r="88" spans="1:12" ht="15" hidden="1" customHeight="1">
      <c r="A88" s="145"/>
      <c r="C88" s="127"/>
      <c r="D88" s="118" t="e">
        <f>#REF!</f>
        <v>#REF!</v>
      </c>
      <c r="E88" s="118" t="e">
        <f>#REF!</f>
        <v>#REF!</v>
      </c>
      <c r="F88" s="118" t="e">
        <f>#REF!</f>
        <v>#REF!</v>
      </c>
      <c r="G88" s="118" t="e">
        <f>#REF!</f>
        <v>#REF!</v>
      </c>
      <c r="H88" s="118" t="e">
        <f>#REF!</f>
        <v>#REF!</v>
      </c>
      <c r="I88" s="118" t="e">
        <f>#REF!</f>
        <v>#REF!</v>
      </c>
      <c r="J88" s="118" t="e">
        <f>#REF!</f>
        <v>#REF!</v>
      </c>
      <c r="L88" s="131"/>
    </row>
    <row r="89" spans="1:12" s="122" customFormat="1" ht="23.25" hidden="1" customHeight="1">
      <c r="A89" s="133" t="s">
        <v>347</v>
      </c>
      <c r="B89" s="146"/>
      <c r="C89" s="133"/>
      <c r="D89" s="135" t="e">
        <f>#REF!</f>
        <v>#REF!</v>
      </c>
      <c r="E89" s="135" t="e">
        <f>#REF!</f>
        <v>#REF!</v>
      </c>
      <c r="F89" s="135" t="e">
        <f>#REF!</f>
        <v>#REF!</v>
      </c>
      <c r="G89" s="135" t="e">
        <f>#REF!</f>
        <v>#REF!</v>
      </c>
      <c r="H89" s="135" t="e">
        <f>#REF!</f>
        <v>#REF!</v>
      </c>
      <c r="I89" s="135" t="e">
        <f>#REF!</f>
        <v>#REF!</v>
      </c>
      <c r="J89" s="135" t="e">
        <f>#REF!</f>
        <v>#REF!</v>
      </c>
      <c r="L89" s="131"/>
    </row>
    <row r="90" spans="1:12" s="145" customFormat="1" ht="9" customHeight="1">
      <c r="B90" s="101"/>
      <c r="C90" s="127"/>
      <c r="D90" s="118"/>
      <c r="E90" s="118"/>
      <c r="F90" s="118"/>
      <c r="G90" s="118"/>
      <c r="H90" s="118"/>
      <c r="I90" s="118"/>
      <c r="J90" s="118"/>
    </row>
    <row r="91" spans="1:12" s="145" customFormat="1" ht="15.6" customHeight="1">
      <c r="A91" s="125" t="s">
        <v>348</v>
      </c>
      <c r="B91" s="101"/>
      <c r="C91" s="127"/>
      <c r="D91" s="113" t="e">
        <f>#REF!</f>
        <v>#REF!</v>
      </c>
      <c r="E91" s="213">
        <v>-228124.79369677056</v>
      </c>
      <c r="F91" s="213">
        <v>-107562.03591297579</v>
      </c>
      <c r="G91" s="213">
        <v>-136157.89268555562</v>
      </c>
      <c r="H91" s="213">
        <v>-145356.27441204223</v>
      </c>
      <c r="I91" s="213">
        <v>-141443.30055184441</v>
      </c>
      <c r="J91" s="213">
        <v>-177374.53681119287</v>
      </c>
    </row>
    <row r="92" spans="1:12" s="145" customFormat="1" ht="20.25" customHeight="1">
      <c r="A92" s="125"/>
      <c r="C92" s="127" t="s">
        <v>349</v>
      </c>
      <c r="D92" s="118" t="e">
        <f>#REF!</f>
        <v>#REF!</v>
      </c>
      <c r="E92" s="118">
        <v>41437.399504795205</v>
      </c>
      <c r="F92" s="118">
        <v>153794.66236915218</v>
      </c>
      <c r="G92" s="118">
        <v>135223.22444127325</v>
      </c>
      <c r="H92" s="118">
        <v>137747.5153018228</v>
      </c>
      <c r="I92" s="118">
        <v>138835.96775823855</v>
      </c>
      <c r="J92" s="118">
        <v>103702.13537049817</v>
      </c>
    </row>
    <row r="93" spans="1:12" ht="15" customHeight="1">
      <c r="A93" s="125"/>
      <c r="C93" s="127" t="s">
        <v>350</v>
      </c>
      <c r="D93" s="118" t="e">
        <f>#REF!</f>
        <v>#REF!</v>
      </c>
      <c r="E93" s="118">
        <v>-269562.19320156577</v>
      </c>
      <c r="F93" s="118">
        <v>-261356.69828212797</v>
      </c>
      <c r="G93" s="118">
        <v>-271381.11712682887</v>
      </c>
      <c r="H93" s="118">
        <v>-283103.78971386503</v>
      </c>
      <c r="I93" s="118">
        <v>-280279.26831008296</v>
      </c>
      <c r="J93" s="118">
        <v>-281076.67218169104</v>
      </c>
    </row>
    <row r="94" spans="1:12" s="147" customFormat="1" ht="3.75" customHeight="1">
      <c r="A94" s="145"/>
      <c r="B94" s="101"/>
      <c r="C94" s="127"/>
      <c r="D94" s="118"/>
      <c r="E94" s="470"/>
      <c r="F94" s="470"/>
      <c r="G94" s="470"/>
      <c r="H94" s="470"/>
      <c r="I94" s="470"/>
      <c r="J94" s="470"/>
    </row>
    <row r="95" spans="1:12" ht="19.8">
      <c r="A95" s="133" t="s">
        <v>351</v>
      </c>
      <c r="B95" s="127"/>
      <c r="C95" s="145"/>
      <c r="D95" s="136" t="e">
        <f>#REF!</f>
        <v>#REF!</v>
      </c>
      <c r="E95" s="471">
        <v>0</v>
      </c>
      <c r="F95" s="471">
        <v>0</v>
      </c>
      <c r="G95" s="471">
        <v>0</v>
      </c>
      <c r="H95" s="471">
        <v>0</v>
      </c>
      <c r="I95" s="471">
        <v>0</v>
      </c>
      <c r="J95" s="118">
        <v>-25987.585222009999</v>
      </c>
    </row>
    <row r="96" spans="1:12" ht="19.8">
      <c r="A96" s="125" t="s">
        <v>352</v>
      </c>
      <c r="B96" s="133"/>
      <c r="C96" s="133"/>
      <c r="D96" s="135" t="e">
        <f>#REF!</f>
        <v>#REF!</v>
      </c>
      <c r="E96" s="213">
        <v>-228124.79369677056</v>
      </c>
      <c r="F96" s="213">
        <v>-107562.03591297579</v>
      </c>
      <c r="G96" s="213">
        <v>-136157.89268555562</v>
      </c>
      <c r="H96" s="213">
        <v>-145356.27441204223</v>
      </c>
      <c r="I96" s="213">
        <v>-141443.30055184441</v>
      </c>
      <c r="J96" s="213">
        <v>-203362.12203320288</v>
      </c>
    </row>
    <row r="97" spans="1:11" ht="3.75" customHeight="1">
      <c r="A97" s="148"/>
      <c r="B97" s="149"/>
      <c r="C97" s="149"/>
      <c r="D97" s="150"/>
      <c r="E97" s="150"/>
      <c r="F97" s="150"/>
      <c r="G97" s="150"/>
      <c r="H97" s="150"/>
      <c r="I97" s="150"/>
      <c r="J97" s="150"/>
      <c r="K97" s="101">
        <v>0</v>
      </c>
    </row>
    <row r="98" spans="1:11" ht="15" hidden="1" customHeight="1">
      <c r="A98" s="151" t="s">
        <v>353</v>
      </c>
      <c r="B98" s="152"/>
      <c r="C98" s="152"/>
      <c r="D98" s="153"/>
      <c r="E98" s="153"/>
      <c r="F98" s="154"/>
      <c r="G98" s="154"/>
      <c r="H98" s="154"/>
      <c r="I98" s="154"/>
      <c r="J98" s="154"/>
      <c r="K98" s="101">
        <v>0</v>
      </c>
    </row>
    <row r="99" spans="1:11" ht="15" hidden="1" customHeight="1">
      <c r="A99" s="126"/>
      <c r="B99" s="127" t="s">
        <v>354</v>
      </c>
      <c r="C99" s="127"/>
      <c r="D99" s="119"/>
      <c r="E99" s="119"/>
      <c r="F99" s="137"/>
      <c r="G99" s="137"/>
      <c r="H99" s="137"/>
      <c r="I99" s="137"/>
      <c r="J99" s="137"/>
      <c r="K99" s="101">
        <v>0</v>
      </c>
    </row>
    <row r="100" spans="1:11" ht="15" hidden="1" customHeight="1">
      <c r="A100" s="126"/>
      <c r="B100" s="127" t="s">
        <v>355</v>
      </c>
      <c r="C100" s="127"/>
      <c r="D100" s="119"/>
      <c r="E100" s="119"/>
      <c r="F100" s="137"/>
      <c r="G100" s="137"/>
      <c r="H100" s="137"/>
      <c r="I100" s="137"/>
      <c r="J100" s="137"/>
      <c r="K100" s="101">
        <v>0</v>
      </c>
    </row>
    <row r="101" spans="1:11" ht="15" hidden="1" customHeight="1">
      <c r="A101" s="126"/>
      <c r="B101" s="127" t="s">
        <v>356</v>
      </c>
      <c r="C101" s="127"/>
      <c r="D101" s="119"/>
      <c r="E101" s="119"/>
      <c r="F101" s="137"/>
      <c r="G101" s="137"/>
      <c r="H101" s="137"/>
      <c r="I101" s="137"/>
      <c r="J101" s="137"/>
      <c r="K101" s="101">
        <v>34141.24303013098</v>
      </c>
    </row>
    <row r="102" spans="1:11" ht="15" hidden="1" customHeight="1">
      <c r="A102" s="126"/>
      <c r="B102" s="127"/>
      <c r="C102" s="155" t="s">
        <v>357</v>
      </c>
      <c r="D102" s="119"/>
      <c r="E102" s="119"/>
      <c r="F102" s="128"/>
      <c r="G102" s="128"/>
      <c r="H102" s="128"/>
      <c r="I102" s="128"/>
      <c r="J102" s="128"/>
    </row>
    <row r="103" spans="1:11" ht="15" hidden="1" customHeight="1">
      <c r="A103" s="126"/>
      <c r="B103" s="127"/>
      <c r="C103" s="127" t="s">
        <v>358</v>
      </c>
      <c r="D103" s="119"/>
      <c r="E103" s="119"/>
      <c r="F103" s="128"/>
      <c r="G103" s="128"/>
      <c r="H103" s="128"/>
      <c r="I103" s="128"/>
      <c r="J103" s="128"/>
    </row>
    <row r="104" spans="1:11" ht="15" hidden="1" customHeight="1">
      <c r="A104" s="126"/>
      <c r="B104" s="127"/>
      <c r="C104" s="127" t="s">
        <v>359</v>
      </c>
      <c r="D104" s="119"/>
      <c r="E104" s="119"/>
      <c r="F104" s="128"/>
      <c r="G104" s="128"/>
      <c r="H104" s="128"/>
      <c r="I104" s="128"/>
      <c r="J104" s="128"/>
      <c r="K104" s="101">
        <v>257582.03990546311</v>
      </c>
    </row>
    <row r="105" spans="1:11" ht="15" hidden="1" customHeight="1">
      <c r="A105" s="126"/>
      <c r="B105" s="127" t="s">
        <v>360</v>
      </c>
      <c r="C105" s="127"/>
      <c r="D105" s="119"/>
      <c r="E105" s="119"/>
      <c r="F105" s="137"/>
      <c r="G105" s="137"/>
      <c r="H105" s="137"/>
      <c r="I105" s="137"/>
      <c r="J105" s="137"/>
    </row>
    <row r="106" spans="1:11" ht="15" hidden="1" customHeight="1">
      <c r="A106" s="126"/>
      <c r="B106" s="127" t="s">
        <v>361</v>
      </c>
      <c r="C106" s="127"/>
      <c r="D106" s="119"/>
      <c r="E106" s="119"/>
      <c r="F106" s="137"/>
      <c r="G106" s="137"/>
      <c r="H106" s="137"/>
      <c r="I106" s="137"/>
      <c r="J106" s="137"/>
    </row>
    <row r="107" spans="1:11" ht="15" hidden="1" customHeight="1">
      <c r="A107" s="126"/>
      <c r="B107" s="127" t="s">
        <v>362</v>
      </c>
      <c r="C107" s="127"/>
      <c r="D107" s="119"/>
      <c r="E107" s="119"/>
      <c r="F107" s="137"/>
      <c r="G107" s="137"/>
      <c r="H107" s="137"/>
      <c r="I107" s="137"/>
      <c r="J107" s="137"/>
      <c r="K107" s="101">
        <v>0</v>
      </c>
    </row>
    <row r="108" spans="1:11" ht="15" hidden="1" customHeight="1">
      <c r="A108" s="126"/>
      <c r="B108" s="127" t="s">
        <v>363</v>
      </c>
      <c r="C108" s="127"/>
      <c r="D108" s="119"/>
      <c r="E108" s="119"/>
      <c r="F108" s="137"/>
      <c r="G108" s="137"/>
      <c r="H108" s="137"/>
      <c r="I108" s="137"/>
      <c r="J108" s="137"/>
      <c r="K108" s="101">
        <v>0</v>
      </c>
    </row>
    <row r="109" spans="1:11" ht="15" hidden="1" customHeight="1">
      <c r="A109" s="126"/>
      <c r="B109" s="127" t="s">
        <v>364</v>
      </c>
      <c r="C109" s="127"/>
      <c r="D109" s="119"/>
      <c r="E109" s="119"/>
      <c r="F109" s="137"/>
      <c r="G109" s="137"/>
      <c r="H109" s="137"/>
      <c r="I109" s="137"/>
      <c r="J109" s="137"/>
      <c r="K109" s="101">
        <v>0</v>
      </c>
    </row>
    <row r="110" spans="1:11" ht="15" hidden="1" customHeight="1">
      <c r="A110" s="148"/>
      <c r="B110" s="149"/>
      <c r="C110" s="149"/>
      <c r="D110" s="150"/>
      <c r="E110" s="150"/>
      <c r="F110" s="156"/>
      <c r="G110" s="156"/>
      <c r="H110" s="156"/>
      <c r="I110" s="156"/>
      <c r="J110" s="156"/>
    </row>
    <row r="111" spans="1:11" ht="15" hidden="1" customHeight="1">
      <c r="A111" s="157" t="s">
        <v>365</v>
      </c>
      <c r="B111" s="158"/>
      <c r="C111" s="158"/>
      <c r="D111" s="114"/>
      <c r="E111" s="114"/>
      <c r="F111" s="110"/>
      <c r="G111" s="110"/>
      <c r="H111" s="110"/>
      <c r="I111" s="110"/>
      <c r="J111" s="110"/>
    </row>
    <row r="112" spans="1:11" ht="15" hidden="1" customHeight="1">
      <c r="A112" s="157" t="s">
        <v>366</v>
      </c>
      <c r="B112" s="158"/>
      <c r="C112" s="158"/>
      <c r="D112" s="114"/>
      <c r="E112" s="114"/>
      <c r="F112" s="110"/>
      <c r="G112" s="110"/>
      <c r="H112" s="110"/>
      <c r="I112" s="110"/>
      <c r="J112" s="110"/>
    </row>
    <row r="113" spans="1:11" ht="15" hidden="1" customHeight="1">
      <c r="A113" s="159" t="s">
        <v>367</v>
      </c>
      <c r="B113" s="160"/>
      <c r="C113" s="160"/>
      <c r="D113" s="114"/>
      <c r="E113" s="114"/>
      <c r="F113" s="161"/>
      <c r="G113" s="161"/>
      <c r="H113" s="161"/>
      <c r="I113" s="161"/>
      <c r="J113" s="161"/>
    </row>
    <row r="114" spans="1:11" ht="15" hidden="1" customHeight="1">
      <c r="A114" s="162" t="s">
        <v>368</v>
      </c>
      <c r="B114" s="149"/>
      <c r="C114" s="149"/>
      <c r="D114" s="150"/>
      <c r="E114" s="150"/>
      <c r="F114" s="156"/>
      <c r="G114" s="156"/>
      <c r="H114" s="156"/>
      <c r="I114" s="156"/>
      <c r="J114" s="156"/>
    </row>
    <row r="115" spans="1:11" ht="9" customHeight="1">
      <c r="A115" s="125"/>
      <c r="B115" s="133"/>
      <c r="C115" s="133"/>
    </row>
    <row r="116" spans="1:11" ht="33" hidden="1" customHeight="1">
      <c r="A116" s="163" t="s">
        <v>369</v>
      </c>
      <c r="B116" s="164"/>
      <c r="C116" s="164"/>
      <c r="D116" s="165"/>
      <c r="E116" s="165"/>
      <c r="F116" s="165" t="e">
        <f>#REF!</f>
        <v>#REF!</v>
      </c>
      <c r="G116" s="165" t="e">
        <f>#REF!</f>
        <v>#REF!</v>
      </c>
      <c r="H116" s="165" t="e">
        <f>#REF!</f>
        <v>#REF!</v>
      </c>
      <c r="I116" s="165" t="e">
        <f>#REF!</f>
        <v>#REF!</v>
      </c>
      <c r="J116" s="165" t="e">
        <f>#REF!</f>
        <v>#REF!</v>
      </c>
      <c r="K116" s="101">
        <v>-170473.71501148632</v>
      </c>
    </row>
    <row r="117" spans="1:11" ht="15" hidden="1" customHeight="1">
      <c r="A117" s="163" t="s">
        <v>370</v>
      </c>
      <c r="B117" s="164"/>
      <c r="C117" s="164"/>
      <c r="D117" s="166"/>
      <c r="E117" s="166"/>
      <c r="F117" s="165" t="e">
        <f>#REF!</f>
        <v>#REF!</v>
      </c>
      <c r="G117" s="165" t="e">
        <f>#REF!</f>
        <v>#REF!</v>
      </c>
      <c r="H117" s="165" t="e">
        <f>#REF!</f>
        <v>#REF!</v>
      </c>
      <c r="I117" s="165" t="e">
        <f>#REF!</f>
        <v>#REF!</v>
      </c>
      <c r="J117" s="165" t="e">
        <f>#REF!</f>
        <v>#REF!</v>
      </c>
      <c r="K117" s="101">
        <v>49458.700346750004</v>
      </c>
    </row>
    <row r="118" spans="1:11" ht="26.25" hidden="1" customHeight="1">
      <c r="K118" s="101">
        <v>-219932.41535823632</v>
      </c>
    </row>
    <row r="119" spans="1:11" s="217" customFormat="1" ht="21">
      <c r="B119" s="218" t="s">
        <v>371</v>
      </c>
      <c r="C119" s="217" t="s">
        <v>372</v>
      </c>
    </row>
    <row r="120" spans="1:11" s="217" customFormat="1" ht="21">
      <c r="B120" s="218" t="s">
        <v>373</v>
      </c>
      <c r="C120" s="217" t="s">
        <v>374</v>
      </c>
    </row>
    <row r="121" spans="1:11" s="217" customFormat="1" ht="21">
      <c r="B121" s="218" t="s">
        <v>375</v>
      </c>
      <c r="C121" s="217" t="s">
        <v>376</v>
      </c>
    </row>
    <row r="122" spans="1:11" ht="28.5" customHeight="1">
      <c r="A122" s="229" t="s">
        <v>377</v>
      </c>
      <c r="B122" s="228"/>
      <c r="C122" s="217"/>
    </row>
    <row r="123" spans="1:11" ht="15" customHeight="1">
      <c r="A123" s="31" t="s">
        <v>134</v>
      </c>
      <c r="F123" s="102"/>
      <c r="G123" s="102"/>
      <c r="H123" s="102"/>
      <c r="I123" s="102"/>
      <c r="J123" s="102"/>
    </row>
    <row r="124" spans="1:11" ht="15" customHeight="1">
      <c r="A124" s="31" t="s">
        <v>17</v>
      </c>
    </row>
    <row r="125" spans="1:11" ht="15" customHeight="1">
      <c r="B125" s="225"/>
      <c r="F125" s="177"/>
      <c r="G125" s="177"/>
      <c r="H125" s="177"/>
      <c r="I125" s="177"/>
      <c r="J125" s="177"/>
    </row>
    <row r="126" spans="1:11" ht="15" customHeight="1">
      <c r="B126" s="216"/>
    </row>
    <row r="127" spans="1:11" ht="15" customHeight="1">
      <c r="B127" s="216"/>
    </row>
  </sheetData>
  <mergeCells count="1">
    <mergeCell ref="A2:C2"/>
  </mergeCells>
  <printOptions horizontalCentered="1"/>
  <pageMargins left="3.937007874015748E-2" right="3.937007874015748E-2" top="0.15748031496062992" bottom="0.11811023622047245" header="7.874015748031496E-2" footer="0"/>
  <pageSetup paperSize="8" scale="77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  <ignoredErrors>
    <ignoredError sqref="E88:E90 G88:G90 F88:F90 H88:H90 I88:J90" unlockedFormula="1"/>
    <ignoredError sqref="B119:B12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129"/>
  <sheetViews>
    <sheetView showGridLines="0" zoomScale="75" zoomScaleNormal="75" workbookViewId="0">
      <selection activeCell="E16" sqref="E16"/>
    </sheetView>
  </sheetViews>
  <sheetFormatPr defaultColWidth="20.6640625" defaultRowHeight="15" customHeight="1"/>
  <cols>
    <col min="1" max="1" width="1.5546875" style="101" customWidth="1"/>
    <col min="2" max="2" width="4.109375" style="101" customWidth="1"/>
    <col min="3" max="3" width="100.44140625" style="101" customWidth="1"/>
    <col min="4" max="4" width="18.44140625" style="101" customWidth="1"/>
    <col min="5" max="5" width="18.6640625" style="101" customWidth="1"/>
    <col min="6" max="6" width="16.5546875" style="101" customWidth="1"/>
    <col min="7" max="9" width="16.33203125" style="101" customWidth="1"/>
    <col min="10" max="16384" width="20.6640625" style="101"/>
  </cols>
  <sheetData>
    <row r="1" spans="1:11" ht="32.25" customHeight="1">
      <c r="D1" s="103"/>
      <c r="E1" s="103"/>
      <c r="F1" s="103"/>
      <c r="I1" s="103" t="s">
        <v>18</v>
      </c>
    </row>
    <row r="2" spans="1:11" ht="55.5" customHeight="1">
      <c r="A2" s="462" t="s">
        <v>19</v>
      </c>
      <c r="B2" s="462"/>
      <c r="C2" s="463"/>
      <c r="D2" s="219" t="s">
        <v>71</v>
      </c>
      <c r="E2" s="219" t="s">
        <v>72</v>
      </c>
      <c r="F2" s="226" t="s">
        <v>277</v>
      </c>
      <c r="G2" s="219" t="s">
        <v>278</v>
      </c>
      <c r="H2" s="219" t="s">
        <v>279</v>
      </c>
      <c r="I2" s="226" t="s">
        <v>280</v>
      </c>
    </row>
    <row r="3" spans="1:11" s="107" customFormat="1" ht="20.25" hidden="1" customHeight="1">
      <c r="A3" s="104"/>
      <c r="B3" s="104"/>
      <c r="C3" s="105"/>
      <c r="D3" s="106" t="s">
        <v>18</v>
      </c>
      <c r="E3" s="106" t="s">
        <v>18</v>
      </c>
      <c r="F3" s="106" t="s">
        <v>18</v>
      </c>
      <c r="G3" s="106" t="s">
        <v>18</v>
      </c>
      <c r="H3" s="106" t="s">
        <v>18</v>
      </c>
      <c r="I3" s="106" t="s">
        <v>18</v>
      </c>
    </row>
    <row r="5" spans="1:11" ht="19.8">
      <c r="A5" s="108" t="s">
        <v>38</v>
      </c>
      <c r="B5" s="108"/>
      <c r="C5" s="108"/>
      <c r="D5" s="109">
        <v>2258607.2884848998</v>
      </c>
      <c r="E5" s="109">
        <v>2375647.4099225989</v>
      </c>
      <c r="F5" s="109">
        <v>2367177.346530844</v>
      </c>
      <c r="G5" s="109">
        <v>2366344.0136702023</v>
      </c>
      <c r="H5" s="109">
        <v>2372902.14959809</v>
      </c>
      <c r="I5" s="109">
        <v>2359867.3992623137</v>
      </c>
      <c r="K5" s="131"/>
    </row>
    <row r="6" spans="1:11" ht="19.8">
      <c r="A6" s="111"/>
      <c r="B6" s="112" t="s">
        <v>281</v>
      </c>
      <c r="C6" s="111"/>
      <c r="D6" s="109">
        <v>1378545.1617343908</v>
      </c>
      <c r="E6" s="109">
        <v>1474344.5488828674</v>
      </c>
      <c r="F6" s="109">
        <v>1465039.9986158647</v>
      </c>
      <c r="G6" s="109">
        <v>1474492.5747735954</v>
      </c>
      <c r="H6" s="109">
        <v>1469732.3566374457</v>
      </c>
      <c r="I6" s="109">
        <v>1447540.6159926371</v>
      </c>
      <c r="K6" s="131"/>
    </row>
    <row r="7" spans="1:11" ht="15" customHeight="1">
      <c r="A7" s="115"/>
      <c r="B7" s="115"/>
      <c r="C7" s="116" t="s">
        <v>282</v>
      </c>
      <c r="D7" s="117">
        <v>63077.775989366331</v>
      </c>
      <c r="E7" s="117">
        <v>66486.927109264754</v>
      </c>
      <c r="F7" s="117">
        <v>62712.138065844796</v>
      </c>
      <c r="G7" s="117">
        <v>60462.638548501192</v>
      </c>
      <c r="H7" s="117">
        <v>58784.046087537536</v>
      </c>
      <c r="I7" s="117">
        <v>56110.663615976395</v>
      </c>
      <c r="K7" s="131"/>
    </row>
    <row r="8" spans="1:11" ht="15" customHeight="1">
      <c r="A8" s="120"/>
      <c r="B8" s="120"/>
      <c r="C8" s="121" t="s">
        <v>283</v>
      </c>
      <c r="D8" s="117">
        <v>61007.674834868893</v>
      </c>
      <c r="E8" s="117">
        <v>60577.782031141323</v>
      </c>
      <c r="F8" s="117">
        <v>59403.048687856979</v>
      </c>
      <c r="G8" s="117">
        <v>58677.642825347284</v>
      </c>
      <c r="H8" s="117">
        <v>58208.725055136652</v>
      </c>
      <c r="I8" s="117">
        <v>58462.282762498609</v>
      </c>
      <c r="K8" s="131"/>
    </row>
    <row r="9" spans="1:11" ht="15" customHeight="1">
      <c r="A9" s="120"/>
      <c r="B9" s="120"/>
      <c r="C9" s="121" t="s">
        <v>284</v>
      </c>
      <c r="D9" s="117">
        <v>674702.78624245839</v>
      </c>
      <c r="E9" s="117">
        <v>693335.27027484635</v>
      </c>
      <c r="F9" s="117">
        <v>695212.17515968042</v>
      </c>
      <c r="G9" s="117">
        <v>701715.77633511066</v>
      </c>
      <c r="H9" s="117">
        <v>697931.15354521549</v>
      </c>
      <c r="I9" s="117">
        <v>696510.26747725729</v>
      </c>
      <c r="K9" s="131"/>
    </row>
    <row r="10" spans="1:11" ht="15" customHeight="1">
      <c r="A10" s="115"/>
      <c r="B10" s="115"/>
      <c r="C10" s="116" t="s">
        <v>285</v>
      </c>
      <c r="D10" s="117">
        <v>66933.505746778697</v>
      </c>
      <c r="E10" s="117">
        <v>62840.162410104203</v>
      </c>
      <c r="F10" s="117">
        <v>62693.796458227698</v>
      </c>
      <c r="G10" s="117">
        <v>61403.205653281475</v>
      </c>
      <c r="H10" s="117">
        <v>61329.468852145648</v>
      </c>
      <c r="I10" s="117">
        <v>61742.78687050016</v>
      </c>
      <c r="K10" s="131"/>
    </row>
    <row r="11" spans="1:11" ht="15" customHeight="1">
      <c r="A11" s="120"/>
      <c r="B11" s="120"/>
      <c r="C11" s="121" t="s">
        <v>286</v>
      </c>
      <c r="D11" s="117">
        <v>256190.47764650101</v>
      </c>
      <c r="E11" s="117">
        <v>310753.49452611851</v>
      </c>
      <c r="F11" s="117">
        <v>306512.66948035947</v>
      </c>
      <c r="G11" s="117">
        <v>300951.05463255569</v>
      </c>
      <c r="H11" s="117">
        <v>300565.98282333487</v>
      </c>
      <c r="I11" s="117">
        <v>298491.91213413433</v>
      </c>
      <c r="K11" s="131"/>
    </row>
    <row r="12" spans="1:11" ht="15" customHeight="1">
      <c r="A12" s="120"/>
      <c r="B12" s="120"/>
      <c r="C12" s="121" t="s">
        <v>287</v>
      </c>
      <c r="D12" s="117">
        <v>79919.287781525316</v>
      </c>
      <c r="E12" s="117">
        <v>89117.12811945712</v>
      </c>
      <c r="F12" s="117">
        <v>87288.057735998373</v>
      </c>
      <c r="G12" s="117">
        <v>84493.327557247801</v>
      </c>
      <c r="H12" s="117">
        <v>84505.117841905783</v>
      </c>
      <c r="I12" s="117">
        <v>84959.516533864036</v>
      </c>
      <c r="K12" s="131"/>
    </row>
    <row r="13" spans="1:11" ht="15" customHeight="1">
      <c r="A13" s="120"/>
      <c r="B13" s="120"/>
      <c r="C13" s="121" t="s">
        <v>288</v>
      </c>
      <c r="D13" s="117">
        <v>146600.69374191936</v>
      </c>
      <c r="E13" s="117">
        <v>147335.22147917483</v>
      </c>
      <c r="F13" s="117">
        <v>150396.93880763085</v>
      </c>
      <c r="G13" s="117">
        <v>153981.88440969345</v>
      </c>
      <c r="H13" s="117">
        <v>153161.90316947942</v>
      </c>
      <c r="I13" s="117">
        <v>150406.84251466344</v>
      </c>
      <c r="K13" s="131"/>
    </row>
    <row r="14" spans="1:11" s="122" customFormat="1" ht="15" hidden="1" customHeight="1">
      <c r="A14" s="120"/>
      <c r="B14" s="120"/>
      <c r="C14" s="121" t="s">
        <v>289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K14" s="131"/>
    </row>
    <row r="15" spans="1:11" ht="15" customHeight="1">
      <c r="A15" s="120"/>
      <c r="B15" s="120"/>
      <c r="C15" s="121" t="s">
        <v>290</v>
      </c>
      <c r="D15" s="117">
        <v>571.27963190709193</v>
      </c>
      <c r="E15" s="117">
        <v>1521.1829760822779</v>
      </c>
      <c r="F15" s="117">
        <v>1381.2630476837385</v>
      </c>
      <c r="G15" s="117">
        <v>1267.6522831087682</v>
      </c>
      <c r="H15" s="117">
        <v>1276.2220342467454</v>
      </c>
      <c r="I15" s="117">
        <v>1220.4427761390339</v>
      </c>
      <c r="K15" s="131"/>
    </row>
    <row r="16" spans="1:11" ht="15" customHeight="1">
      <c r="A16" s="120"/>
      <c r="B16" s="120"/>
      <c r="C16" s="121" t="s">
        <v>291</v>
      </c>
      <c r="D16" s="117">
        <v>29541.680119065695</v>
      </c>
      <c r="E16" s="117">
        <v>42377.379956678167</v>
      </c>
      <c r="F16" s="117">
        <v>39439.91117258239</v>
      </c>
      <c r="G16" s="117">
        <v>51539.392528749122</v>
      </c>
      <c r="H16" s="117">
        <v>53969.737228443832</v>
      </c>
      <c r="I16" s="117">
        <v>39635.901307603723</v>
      </c>
      <c r="K16" s="131"/>
    </row>
    <row r="17" spans="1:11" ht="15" hidden="1" customHeight="1">
      <c r="A17" s="123"/>
      <c r="B17" s="123"/>
      <c r="C17" s="116" t="s">
        <v>292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K17" s="131"/>
    </row>
    <row r="18" spans="1:11" ht="19.8">
      <c r="A18" s="124"/>
      <c r="B18" s="125" t="s">
        <v>293</v>
      </c>
      <c r="C18" s="112"/>
      <c r="D18" s="109">
        <v>-129.5171369</v>
      </c>
      <c r="E18" s="109">
        <v>-23.764160189999998</v>
      </c>
      <c r="F18" s="109">
        <v>-64.697248819999999</v>
      </c>
      <c r="G18" s="109">
        <v>-64.868377649999999</v>
      </c>
      <c r="H18" s="109">
        <v>-65.638330530000005</v>
      </c>
      <c r="I18" s="109">
        <v>-59.908217829999998</v>
      </c>
      <c r="K18" s="131"/>
    </row>
    <row r="19" spans="1:11" ht="19.8">
      <c r="A19" s="111"/>
      <c r="B19" s="112" t="s">
        <v>294</v>
      </c>
      <c r="C19" s="112"/>
      <c r="D19" s="109">
        <v>595072.8380574343</v>
      </c>
      <c r="E19" s="109">
        <v>597453.702753791</v>
      </c>
      <c r="F19" s="109">
        <v>593390.79296807107</v>
      </c>
      <c r="G19" s="109">
        <v>584110.91511238203</v>
      </c>
      <c r="H19" s="109">
        <v>589467.60103690706</v>
      </c>
      <c r="I19" s="109">
        <v>590677.63742753898</v>
      </c>
      <c r="K19" s="131"/>
    </row>
    <row r="20" spans="1:11" ht="14.25" customHeight="1">
      <c r="A20" s="123"/>
      <c r="B20" s="116"/>
      <c r="C20" s="116" t="s">
        <v>295</v>
      </c>
      <c r="D20" s="117">
        <v>595072.8380574343</v>
      </c>
      <c r="E20" s="117">
        <v>597453.702753791</v>
      </c>
      <c r="F20" s="117">
        <v>593390.79296807107</v>
      </c>
      <c r="G20" s="117">
        <v>584110.91511238203</v>
      </c>
      <c r="H20" s="117">
        <v>589467.60103690706</v>
      </c>
      <c r="I20" s="117">
        <v>590677.63742753898</v>
      </c>
      <c r="K20" s="131"/>
    </row>
    <row r="21" spans="1:11" ht="15" hidden="1" customHeight="1">
      <c r="A21" s="123"/>
      <c r="B21" s="116"/>
      <c r="C21" s="116" t="s">
        <v>296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K21" s="131"/>
    </row>
    <row r="22" spans="1:11" ht="19.8">
      <c r="A22" s="124"/>
      <c r="B22" s="125" t="s">
        <v>298</v>
      </c>
      <c r="C22" s="125"/>
      <c r="D22" s="109">
        <v>285118.805829975</v>
      </c>
      <c r="E22" s="109">
        <v>303872.92244613031</v>
      </c>
      <c r="F22" s="109">
        <v>308811.25219572836</v>
      </c>
      <c r="G22" s="109">
        <v>307805.39216187462</v>
      </c>
      <c r="H22" s="109">
        <v>313767.83025426685</v>
      </c>
      <c r="I22" s="109">
        <v>321709.0540599674</v>
      </c>
      <c r="K22" s="131"/>
    </row>
    <row r="23" spans="1:11" ht="15" customHeight="1">
      <c r="A23" s="115"/>
      <c r="B23" s="126"/>
      <c r="C23" s="116" t="s">
        <v>299</v>
      </c>
      <c r="D23" s="117">
        <v>5693.6075016108898</v>
      </c>
      <c r="E23" s="117">
        <v>6481.7523997576573</v>
      </c>
      <c r="F23" s="117">
        <v>7593.7034839999997</v>
      </c>
      <c r="G23" s="117">
        <v>9248.7701587302108</v>
      </c>
      <c r="H23" s="117">
        <v>9109.6932805828692</v>
      </c>
      <c r="I23" s="117">
        <v>9103.1636050984707</v>
      </c>
      <c r="K23" s="131"/>
    </row>
    <row r="24" spans="1:11" ht="15" customHeight="1">
      <c r="A24" s="115"/>
      <c r="C24" s="116" t="s">
        <v>300</v>
      </c>
      <c r="D24" s="117">
        <v>128.924046</v>
      </c>
      <c r="E24" s="117">
        <v>0</v>
      </c>
      <c r="F24" s="117">
        <v>55.657066999999998</v>
      </c>
      <c r="G24" s="117">
        <v>55.657066999999998</v>
      </c>
      <c r="H24" s="117">
        <v>55.657066999999998</v>
      </c>
      <c r="I24" s="117">
        <v>109.961518</v>
      </c>
      <c r="K24" s="131"/>
    </row>
    <row r="25" spans="1:11" ht="15" customHeight="1">
      <c r="A25" s="115"/>
      <c r="B25" s="115"/>
      <c r="C25" s="116" t="s">
        <v>378</v>
      </c>
      <c r="D25" s="117">
        <v>17939.033179999999</v>
      </c>
      <c r="E25" s="117">
        <v>16162.088307</v>
      </c>
      <c r="F25" s="117">
        <v>16496.213380000001</v>
      </c>
      <c r="G25" s="117">
        <v>16942.828378999999</v>
      </c>
      <c r="H25" s="117">
        <v>17209.144297999999</v>
      </c>
      <c r="I25" s="117">
        <v>17326.622060999998</v>
      </c>
      <c r="K25" s="131"/>
    </row>
    <row r="26" spans="1:11" ht="15" customHeight="1">
      <c r="A26" s="115"/>
      <c r="B26" s="126"/>
      <c r="C26" s="116" t="s">
        <v>302</v>
      </c>
      <c r="D26" s="117">
        <v>30965.98245</v>
      </c>
      <c r="E26" s="117">
        <v>30419.103115999998</v>
      </c>
      <c r="F26" s="117">
        <v>30379.39184</v>
      </c>
      <c r="G26" s="117">
        <v>30064.690552</v>
      </c>
      <c r="H26" s="117">
        <v>30372.729793999999</v>
      </c>
      <c r="I26" s="117">
        <v>30422.342851000001</v>
      </c>
      <c r="K26" s="131"/>
    </row>
    <row r="27" spans="1:11" ht="15" customHeight="1">
      <c r="A27" s="115"/>
      <c r="B27" s="126"/>
      <c r="C27" s="116" t="s">
        <v>303</v>
      </c>
      <c r="D27" s="117">
        <v>125287.95191999999</v>
      </c>
      <c r="E27" s="117">
        <v>108981.61171</v>
      </c>
      <c r="F27" s="117">
        <v>103388.728345</v>
      </c>
      <c r="G27" s="117">
        <v>102150.917005</v>
      </c>
      <c r="H27" s="117">
        <v>107358.44956299999</v>
      </c>
      <c r="I27" s="117">
        <v>113271.13445699999</v>
      </c>
      <c r="K27" s="131"/>
    </row>
    <row r="28" spans="1:11" ht="15" customHeight="1">
      <c r="A28" s="115"/>
      <c r="B28" s="126"/>
      <c r="C28" s="116" t="s">
        <v>379</v>
      </c>
      <c r="D28" s="117">
        <v>41355.339953364099</v>
      </c>
      <c r="E28" s="117">
        <v>47578.552558892661</v>
      </c>
      <c r="F28" s="117">
        <v>52595.145882728386</v>
      </c>
      <c r="G28" s="117">
        <v>49533.045470144403</v>
      </c>
      <c r="H28" s="117">
        <v>49855.531495683972</v>
      </c>
      <c r="I28" s="117">
        <v>49836.275917868901</v>
      </c>
      <c r="K28" s="131"/>
    </row>
    <row r="29" spans="1:11" ht="15" hidden="1" customHeight="1">
      <c r="A29" s="115"/>
      <c r="C29" s="116" t="s">
        <v>305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K29" s="131"/>
    </row>
    <row r="30" spans="1:11" ht="15" customHeight="1">
      <c r="A30" s="123"/>
      <c r="B30" s="116"/>
      <c r="C30" s="116" t="s">
        <v>306</v>
      </c>
      <c r="D30" s="117">
        <v>16533.862665000001</v>
      </c>
      <c r="E30" s="117">
        <v>19058.284976999999</v>
      </c>
      <c r="F30" s="117">
        <v>19602.238627999999</v>
      </c>
      <c r="G30" s="117">
        <v>20038.868528999999</v>
      </c>
      <c r="H30" s="117">
        <v>19049.229748000002</v>
      </c>
      <c r="I30" s="117">
        <v>19281.095683</v>
      </c>
      <c r="K30" s="131"/>
    </row>
    <row r="31" spans="1:11" ht="15" customHeight="1">
      <c r="A31" s="123"/>
      <c r="B31" s="116"/>
      <c r="C31" s="116" t="s">
        <v>380</v>
      </c>
      <c r="D31" s="117">
        <v>47214.104114000002</v>
      </c>
      <c r="E31" s="117">
        <v>75191.529377479994</v>
      </c>
      <c r="F31" s="117">
        <v>78700.173568999991</v>
      </c>
      <c r="G31" s="117">
        <v>79770.615001000013</v>
      </c>
      <c r="H31" s="117">
        <v>80757.395008000007</v>
      </c>
      <c r="I31" s="117">
        <v>82358.457966999995</v>
      </c>
      <c r="K31" s="131"/>
    </row>
    <row r="32" spans="1:11" ht="15" hidden="1" customHeight="1">
      <c r="A32" s="123"/>
      <c r="B32" s="116"/>
      <c r="C32" s="116" t="s">
        <v>310</v>
      </c>
      <c r="D32" s="117" t="e">
        <v>#REF!</v>
      </c>
      <c r="E32" s="117" t="e">
        <v>#REF!</v>
      </c>
      <c r="F32" s="117" t="e">
        <v>#REF!</v>
      </c>
      <c r="G32" s="117" t="e">
        <v>#REF!</v>
      </c>
      <c r="H32" s="117" t="e">
        <v>#REF!</v>
      </c>
      <c r="I32" s="117" t="e">
        <v>#REF!</v>
      </c>
      <c r="K32" s="131"/>
    </row>
    <row r="33" spans="1:11" ht="15" hidden="1" customHeight="1">
      <c r="A33" s="123"/>
      <c r="B33" s="116"/>
      <c r="C33" s="116" t="s">
        <v>311</v>
      </c>
      <c r="D33" s="117" t="e">
        <v>#REF!</v>
      </c>
      <c r="E33" s="117" t="e">
        <v>#REF!</v>
      </c>
      <c r="F33" s="117" t="e">
        <v>#REF!</v>
      </c>
      <c r="G33" s="117" t="e">
        <v>#REF!</v>
      </c>
      <c r="H33" s="117" t="e">
        <v>#REF!</v>
      </c>
      <c r="I33" s="117" t="e">
        <v>#REF!</v>
      </c>
      <c r="K33" s="131"/>
    </row>
    <row r="34" spans="1:11" ht="19.8">
      <c r="A34" s="125" t="s">
        <v>60</v>
      </c>
      <c r="B34" s="125"/>
      <c r="C34" s="125"/>
      <c r="D34" s="113">
        <v>445019.68959900003</v>
      </c>
      <c r="E34" s="113">
        <v>449227.09161001007</v>
      </c>
      <c r="F34" s="113">
        <v>446161.17571440997</v>
      </c>
      <c r="G34" s="113">
        <v>447758.97279961006</v>
      </c>
      <c r="H34" s="113">
        <v>449053.29974281002</v>
      </c>
      <c r="I34" s="113">
        <v>451985.22126900998</v>
      </c>
      <c r="K34" s="131"/>
    </row>
    <row r="35" spans="1:11" ht="15" customHeight="1">
      <c r="A35" s="115"/>
      <c r="B35" s="127"/>
      <c r="C35" s="127" t="s">
        <v>312</v>
      </c>
      <c r="D35" s="118">
        <v>165.67109200000002</v>
      </c>
      <c r="E35" s="118">
        <v>441.14306199999999</v>
      </c>
      <c r="F35" s="118">
        <v>400.566283</v>
      </c>
      <c r="G35" s="118">
        <v>367.61916100000002</v>
      </c>
      <c r="H35" s="118">
        <v>370.10439000000002</v>
      </c>
      <c r="I35" s="118">
        <v>353.928405</v>
      </c>
      <c r="K35" s="131"/>
    </row>
    <row r="36" spans="1:11" ht="15" customHeight="1">
      <c r="A36" s="115"/>
      <c r="B36" s="127"/>
      <c r="C36" s="127" t="s">
        <v>313</v>
      </c>
      <c r="D36" s="118">
        <v>76733.983267000003</v>
      </c>
      <c r="E36" s="118">
        <v>67304.253153940008</v>
      </c>
      <c r="F36" s="118">
        <v>64156.54645794</v>
      </c>
      <c r="G36" s="118">
        <v>63387.916101939998</v>
      </c>
      <c r="H36" s="118">
        <v>66512.740245940004</v>
      </c>
      <c r="I36" s="118">
        <v>69844.704870939997</v>
      </c>
      <c r="K36" s="131"/>
    </row>
    <row r="37" spans="1:11" ht="19.8">
      <c r="A37" s="115"/>
      <c r="B37" s="127"/>
      <c r="C37" s="127" t="s">
        <v>314</v>
      </c>
      <c r="D37" s="118">
        <v>18579.589470000003</v>
      </c>
      <c r="E37" s="118">
        <v>18251.4618696</v>
      </c>
      <c r="F37" s="118">
        <v>18227.635104000001</v>
      </c>
      <c r="G37" s="118">
        <v>18038.814331200003</v>
      </c>
      <c r="H37" s="118">
        <v>18223.6378764</v>
      </c>
      <c r="I37" s="118">
        <v>18253.4057106</v>
      </c>
      <c r="K37" s="131"/>
    </row>
    <row r="38" spans="1:11" ht="19.8" hidden="1">
      <c r="A38" s="115"/>
      <c r="B38" s="127"/>
      <c r="C38" s="127" t="s">
        <v>315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K38" s="131"/>
    </row>
    <row r="39" spans="1:11" ht="19.8">
      <c r="A39" s="115"/>
      <c r="B39" s="129"/>
      <c r="C39" s="129" t="s">
        <v>316</v>
      </c>
      <c r="D39" s="118">
        <v>346306.95405300002</v>
      </c>
      <c r="E39" s="118">
        <v>359514.36770134006</v>
      </c>
      <c r="F39" s="118">
        <v>359702.71715233999</v>
      </c>
      <c r="G39" s="118">
        <v>362302.51275134005</v>
      </c>
      <c r="H39" s="118">
        <v>360288.00236534001</v>
      </c>
      <c r="I39" s="118">
        <v>359776.11894633999</v>
      </c>
      <c r="K39" s="131"/>
    </row>
    <row r="40" spans="1:11" ht="15" customHeight="1">
      <c r="A40" s="115"/>
      <c r="B40" s="127"/>
      <c r="C40" s="127" t="s">
        <v>381</v>
      </c>
      <c r="D40" s="118">
        <v>3233.4917170000003</v>
      </c>
      <c r="E40" s="118">
        <v>3715.8658231300001</v>
      </c>
      <c r="F40" s="118">
        <v>3673.7107171300004</v>
      </c>
      <c r="G40" s="118">
        <v>3662.1104541300001</v>
      </c>
      <c r="H40" s="118">
        <v>3658.8148651300007</v>
      </c>
      <c r="I40" s="118">
        <v>3757.0633361299997</v>
      </c>
      <c r="K40" s="131"/>
    </row>
    <row r="41" spans="1:11" ht="19.8">
      <c r="A41" s="125" t="s">
        <v>69</v>
      </c>
      <c r="B41" s="133"/>
      <c r="C41" s="133"/>
      <c r="D41" s="134">
        <v>1813587.5988858999</v>
      </c>
      <c r="E41" s="134">
        <v>1926420.3183125888</v>
      </c>
      <c r="F41" s="134">
        <v>1921016.1708164341</v>
      </c>
      <c r="G41" s="134">
        <v>1918585.0408705922</v>
      </c>
      <c r="H41" s="134">
        <v>1923848.84985528</v>
      </c>
      <c r="I41" s="134">
        <v>1907882.1779933036</v>
      </c>
      <c r="K41" s="131"/>
    </row>
    <row r="42" spans="1:11" ht="19.8">
      <c r="A42" s="125" t="s">
        <v>382</v>
      </c>
      <c r="B42" s="281"/>
      <c r="C42" s="133"/>
      <c r="D42" s="135">
        <v>2032876.9218039999</v>
      </c>
      <c r="E42" s="135">
        <v>2027931.7785739889</v>
      </c>
      <c r="F42" s="135">
        <v>2042890.0564332083</v>
      </c>
      <c r="G42" s="135">
        <v>2047402.7862656401</v>
      </c>
      <c r="H42" s="135">
        <v>2049780.574602742</v>
      </c>
      <c r="I42" s="135">
        <v>2072752.11897086</v>
      </c>
      <c r="K42" s="131"/>
    </row>
    <row r="43" spans="1:11" ht="18.75" customHeight="1">
      <c r="B43" s="133" t="s">
        <v>322</v>
      </c>
      <c r="C43" s="133"/>
      <c r="D43" s="134">
        <v>866973.98446099996</v>
      </c>
      <c r="E43" s="134">
        <v>868837.17391500005</v>
      </c>
      <c r="F43" s="134">
        <v>869887.17391500005</v>
      </c>
      <c r="G43" s="134">
        <v>872886.91808500001</v>
      </c>
      <c r="H43" s="134">
        <v>876157.52595200005</v>
      </c>
      <c r="I43" s="134">
        <v>879569.96233300003</v>
      </c>
      <c r="K43" s="131"/>
    </row>
    <row r="44" spans="1:11" ht="15" customHeight="1">
      <c r="B44" s="133" t="s">
        <v>89</v>
      </c>
      <c r="C44" s="133"/>
      <c r="D44" s="134">
        <v>369394.01256399998</v>
      </c>
      <c r="E44" s="134">
        <v>366558.39034699998</v>
      </c>
      <c r="F44" s="134">
        <v>365576.62550899998</v>
      </c>
      <c r="G44" s="134">
        <v>363678.72539100016</v>
      </c>
      <c r="H44" s="134">
        <v>360420.09028299985</v>
      </c>
      <c r="I44" s="134">
        <v>360301.61354999995</v>
      </c>
      <c r="K44" s="131"/>
    </row>
    <row r="45" spans="1:11" ht="15" customHeight="1">
      <c r="B45" s="133" t="s">
        <v>323</v>
      </c>
      <c r="C45" s="133"/>
      <c r="D45" s="135">
        <v>272682.106416</v>
      </c>
      <c r="E45" s="135">
        <v>275757.38042222912</v>
      </c>
      <c r="F45" s="135">
        <v>283147.73246444808</v>
      </c>
      <c r="G45" s="135">
        <v>286537.02782442013</v>
      </c>
      <c r="H45" s="135">
        <v>289472.48458552215</v>
      </c>
      <c r="I45" s="135">
        <v>305708.48181864008</v>
      </c>
      <c r="K45" s="131"/>
    </row>
    <row r="46" spans="1:11" ht="15" customHeight="1">
      <c r="B46" s="127"/>
      <c r="C46" s="127" t="s">
        <v>91</v>
      </c>
      <c r="D46" s="136">
        <v>70307.614572999999</v>
      </c>
      <c r="E46" s="136">
        <v>67968.821643724892</v>
      </c>
      <c r="F46" s="136">
        <v>71906.768926460005</v>
      </c>
      <c r="G46" s="136">
        <v>72046.038603333596</v>
      </c>
      <c r="H46" s="136">
        <v>72885.555102700004</v>
      </c>
      <c r="I46" s="136">
        <v>72836.56203465999</v>
      </c>
      <c r="K46" s="131"/>
    </row>
    <row r="47" spans="1:11" ht="15" customHeight="1">
      <c r="B47" s="127"/>
      <c r="C47" s="127" t="s">
        <v>93</v>
      </c>
      <c r="D47" s="136">
        <v>184.093797</v>
      </c>
      <c r="E47" s="136">
        <v>184.093797</v>
      </c>
      <c r="F47" s="136">
        <v>184.093797</v>
      </c>
      <c r="G47" s="136">
        <v>184.093797</v>
      </c>
      <c r="H47" s="136">
        <v>184.093797</v>
      </c>
      <c r="I47" s="136">
        <v>184.093797</v>
      </c>
      <c r="K47" s="131"/>
    </row>
    <row r="48" spans="1:11" s="138" customFormat="1" ht="15" customHeight="1">
      <c r="B48" s="139"/>
      <c r="C48" s="127" t="s">
        <v>383</v>
      </c>
      <c r="D48" s="136">
        <v>0</v>
      </c>
      <c r="E48" s="136">
        <v>3000</v>
      </c>
      <c r="F48" s="136">
        <v>3000</v>
      </c>
      <c r="G48" s="136">
        <v>3783.474044</v>
      </c>
      <c r="H48" s="136">
        <v>3798.303308</v>
      </c>
      <c r="I48" s="136">
        <v>18696.601914999999</v>
      </c>
      <c r="K48" s="131"/>
    </row>
    <row r="49" spans="2:11" ht="15" hidden="1" customHeight="1">
      <c r="B49" s="127"/>
      <c r="C49" s="127" t="s">
        <v>97</v>
      </c>
      <c r="D49" s="136">
        <v>0</v>
      </c>
      <c r="E49" s="136">
        <v>0</v>
      </c>
      <c r="F49" s="136">
        <v>0</v>
      </c>
      <c r="G49" s="136">
        <v>0</v>
      </c>
      <c r="H49" s="136">
        <v>0</v>
      </c>
      <c r="I49" s="136">
        <v>0</v>
      </c>
      <c r="K49" s="131"/>
    </row>
    <row r="50" spans="2:11" ht="15" customHeight="1">
      <c r="B50" s="127"/>
      <c r="C50" s="127" t="s">
        <v>384</v>
      </c>
      <c r="D50" s="136">
        <v>810.21924399999989</v>
      </c>
      <c r="E50" s="136">
        <v>810.21924399999989</v>
      </c>
      <c r="F50" s="136">
        <v>810.21924399999989</v>
      </c>
      <c r="G50" s="136">
        <v>810.21924399999989</v>
      </c>
      <c r="H50" s="136">
        <v>810.21924399999989</v>
      </c>
      <c r="I50" s="136">
        <v>806.66242799999998</v>
      </c>
      <c r="K50" s="131"/>
    </row>
    <row r="51" spans="2:11" ht="15" customHeight="1">
      <c r="B51" s="127"/>
      <c r="C51" s="127" t="s">
        <v>325</v>
      </c>
      <c r="D51" s="136">
        <v>87807.724998999998</v>
      </c>
      <c r="E51" s="136">
        <v>88548.752932786942</v>
      </c>
      <c r="F51" s="136">
        <v>90575.537818346551</v>
      </c>
      <c r="G51" s="136">
        <v>91408.629492059627</v>
      </c>
      <c r="H51" s="136">
        <v>93781.76617717692</v>
      </c>
      <c r="I51" s="136">
        <v>93710.592421581387</v>
      </c>
      <c r="J51" s="131"/>
      <c r="K51" s="131"/>
    </row>
    <row r="52" spans="2:11" ht="15" customHeight="1">
      <c r="B52" s="127"/>
      <c r="C52" s="127" t="s">
        <v>326</v>
      </c>
      <c r="D52" s="136">
        <v>128.924046</v>
      </c>
      <c r="E52" s="136">
        <v>0</v>
      </c>
      <c r="F52" s="136">
        <v>55.657066999999998</v>
      </c>
      <c r="G52" s="136">
        <v>55.657066999999998</v>
      </c>
      <c r="H52" s="136">
        <v>55.657066999999998</v>
      </c>
      <c r="I52" s="136">
        <v>109.961518</v>
      </c>
      <c r="K52" s="131"/>
    </row>
    <row r="53" spans="2:11" ht="15" customHeight="1">
      <c r="B53" s="127"/>
      <c r="C53" s="127" t="s">
        <v>385</v>
      </c>
      <c r="D53" s="136">
        <v>0</v>
      </c>
      <c r="E53" s="136">
        <v>0</v>
      </c>
      <c r="F53" s="136">
        <v>664.07399999999996</v>
      </c>
      <c r="G53" s="136">
        <v>1144.0740000000001</v>
      </c>
      <c r="H53" s="136">
        <v>1645.2043000000001</v>
      </c>
      <c r="I53" s="136">
        <v>2681.5483509999999</v>
      </c>
      <c r="K53" s="131"/>
    </row>
    <row r="54" spans="2:11" ht="15" hidden="1" customHeight="1">
      <c r="B54" s="127"/>
      <c r="C54" s="127" t="s">
        <v>386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K54" s="131"/>
    </row>
    <row r="55" spans="2:11" ht="15" hidden="1" customHeight="1">
      <c r="B55" s="127"/>
      <c r="C55" s="127" t="s">
        <v>105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K55" s="131"/>
    </row>
    <row r="56" spans="2:11" ht="19.8" hidden="1">
      <c r="B56" s="127"/>
      <c r="C56" s="282" t="s">
        <v>387</v>
      </c>
      <c r="D56" s="284">
        <v>0</v>
      </c>
      <c r="E56" s="284">
        <v>0</v>
      </c>
      <c r="F56" s="284">
        <v>0</v>
      </c>
      <c r="G56" s="284">
        <v>0</v>
      </c>
      <c r="H56" s="284">
        <v>0</v>
      </c>
      <c r="I56" s="284">
        <v>0</v>
      </c>
      <c r="K56" s="131"/>
    </row>
    <row r="57" spans="2:11" ht="19.8" hidden="1">
      <c r="B57" s="127"/>
      <c r="C57" s="282" t="s">
        <v>388</v>
      </c>
      <c r="D57" s="284">
        <v>0</v>
      </c>
      <c r="E57" s="284">
        <v>0</v>
      </c>
      <c r="F57" s="284">
        <v>0</v>
      </c>
      <c r="G57" s="284">
        <v>0</v>
      </c>
      <c r="H57" s="284">
        <v>0</v>
      </c>
      <c r="I57" s="284">
        <v>0</v>
      </c>
      <c r="K57" s="131"/>
    </row>
    <row r="58" spans="2:11" ht="19.8">
      <c r="B58" s="127"/>
      <c r="C58" s="127" t="s">
        <v>389</v>
      </c>
      <c r="D58" s="136">
        <v>39950.708660999997</v>
      </c>
      <c r="E58" s="136">
        <v>38327.130385099998</v>
      </c>
      <c r="F58" s="136">
        <v>37817.668355790003</v>
      </c>
      <c r="G58" s="136">
        <v>38366.891122550005</v>
      </c>
      <c r="H58" s="136">
        <v>38398.68839625</v>
      </c>
      <c r="I58" s="136">
        <v>38938.876009790001</v>
      </c>
      <c r="K58" s="131"/>
    </row>
    <row r="59" spans="2:11" ht="19.8">
      <c r="B59" s="127"/>
      <c r="C59" s="127" t="s">
        <v>390</v>
      </c>
      <c r="D59" s="136">
        <v>3733.9682680000001</v>
      </c>
      <c r="E59" s="136">
        <v>3733.9682680000001</v>
      </c>
      <c r="F59" s="136">
        <v>3752.4423710000001</v>
      </c>
      <c r="G59" s="136">
        <v>3791.1951079999999</v>
      </c>
      <c r="H59" s="136">
        <v>4714.3951079999997</v>
      </c>
      <c r="I59" s="136">
        <v>4718.679862</v>
      </c>
      <c r="K59" s="131"/>
    </row>
    <row r="60" spans="2:11" ht="15" hidden="1" customHeight="1">
      <c r="B60" s="127"/>
      <c r="C60" s="127" t="s">
        <v>391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K60" s="131"/>
    </row>
    <row r="61" spans="2:11" ht="15" customHeight="1">
      <c r="B61" s="127"/>
      <c r="C61" s="127" t="s">
        <v>392</v>
      </c>
      <c r="D61" s="136">
        <v>20683.902846000001</v>
      </c>
      <c r="E61" s="136">
        <v>20683.902846000001</v>
      </c>
      <c r="F61" s="136">
        <v>20714.507395000001</v>
      </c>
      <c r="G61" s="136">
        <v>20427.507395000001</v>
      </c>
      <c r="H61" s="136">
        <v>20445.507395000001</v>
      </c>
      <c r="I61" s="136">
        <v>19883.658722</v>
      </c>
      <c r="K61" s="131"/>
    </row>
    <row r="62" spans="2:11" ht="15" hidden="1" customHeight="1">
      <c r="B62" s="127"/>
      <c r="C62" s="282" t="s">
        <v>113</v>
      </c>
      <c r="D62" s="284">
        <v>0</v>
      </c>
      <c r="E62" s="284">
        <v>0</v>
      </c>
      <c r="F62" s="284">
        <v>0</v>
      </c>
      <c r="G62" s="284">
        <v>0</v>
      </c>
      <c r="H62" s="284">
        <v>0</v>
      </c>
      <c r="I62" s="284">
        <v>0</v>
      </c>
      <c r="K62" s="131"/>
    </row>
    <row r="63" spans="2:11" ht="15" hidden="1" customHeight="1">
      <c r="B63" s="127"/>
      <c r="C63" s="283" t="s">
        <v>393</v>
      </c>
      <c r="D63" s="285">
        <v>0</v>
      </c>
      <c r="E63" s="285">
        <v>0</v>
      </c>
      <c r="F63" s="285">
        <v>0</v>
      </c>
      <c r="G63" s="285">
        <v>0</v>
      </c>
      <c r="H63" s="285">
        <v>0</v>
      </c>
      <c r="I63" s="285">
        <v>0</v>
      </c>
      <c r="K63" s="131"/>
    </row>
    <row r="64" spans="2:11" ht="15" hidden="1" customHeight="1">
      <c r="B64" s="127"/>
      <c r="C64" s="283" t="s">
        <v>394</v>
      </c>
      <c r="D64" s="285">
        <v>0</v>
      </c>
      <c r="E64" s="285">
        <v>0</v>
      </c>
      <c r="F64" s="285">
        <v>0</v>
      </c>
      <c r="G64" s="285">
        <v>0</v>
      </c>
      <c r="H64" s="285">
        <v>0</v>
      </c>
      <c r="I64" s="285">
        <v>0</v>
      </c>
      <c r="K64" s="131"/>
    </row>
    <row r="65" spans="1:11" ht="15" hidden="1" customHeight="1">
      <c r="B65" s="127"/>
      <c r="C65" s="282" t="s">
        <v>116</v>
      </c>
      <c r="D65" s="136">
        <v>20683.902846000001</v>
      </c>
      <c r="E65" s="136">
        <v>20683.902846000001</v>
      </c>
      <c r="F65" s="136">
        <v>20714.507395000001</v>
      </c>
      <c r="G65" s="136">
        <v>20427.507395000001</v>
      </c>
      <c r="H65" s="136">
        <v>20445.507395000001</v>
      </c>
      <c r="I65" s="136">
        <v>19883.658722</v>
      </c>
      <c r="K65" s="131"/>
    </row>
    <row r="66" spans="1:11" ht="15" customHeight="1">
      <c r="B66" s="127"/>
      <c r="C66" s="127" t="s">
        <v>395</v>
      </c>
      <c r="D66" s="136">
        <v>4000</v>
      </c>
      <c r="E66" s="136">
        <v>4000</v>
      </c>
      <c r="F66" s="136">
        <v>4000</v>
      </c>
      <c r="G66" s="136">
        <v>4000</v>
      </c>
      <c r="H66" s="136">
        <v>4000</v>
      </c>
      <c r="I66" s="136">
        <v>4000</v>
      </c>
      <c r="K66" s="131"/>
    </row>
    <row r="67" spans="1:11" s="138" customFormat="1" ht="15" hidden="1" customHeight="1">
      <c r="B67" s="139"/>
      <c r="C67" s="127" t="s">
        <v>118</v>
      </c>
      <c r="D67" s="136">
        <v>0</v>
      </c>
      <c r="E67" s="136">
        <v>0</v>
      </c>
      <c r="F67" s="136">
        <v>0</v>
      </c>
      <c r="G67" s="136">
        <v>0</v>
      </c>
      <c r="H67" s="136">
        <v>0</v>
      </c>
      <c r="I67" s="136">
        <v>0</v>
      </c>
      <c r="K67" s="131"/>
    </row>
    <row r="68" spans="1:11" s="138" customFormat="1" ht="19.8" hidden="1">
      <c r="B68" s="139"/>
      <c r="C68" s="127" t="s">
        <v>396</v>
      </c>
      <c r="D68" s="136">
        <v>0</v>
      </c>
      <c r="E68" s="136">
        <v>0</v>
      </c>
      <c r="F68" s="136">
        <v>0</v>
      </c>
      <c r="G68" s="136">
        <v>0</v>
      </c>
      <c r="H68" s="136">
        <v>0</v>
      </c>
      <c r="I68" s="136">
        <v>0</v>
      </c>
      <c r="K68" s="131"/>
    </row>
    <row r="69" spans="1:11" s="138" customFormat="1" ht="22.2">
      <c r="B69" s="142"/>
      <c r="C69" s="127" t="s">
        <v>397</v>
      </c>
      <c r="D69" s="136">
        <v>24689.929482</v>
      </c>
      <c r="E69" s="136">
        <v>26236.879078000002</v>
      </c>
      <c r="F69" s="136">
        <v>26207.801571</v>
      </c>
      <c r="G69" s="136">
        <v>25561.053199999998</v>
      </c>
      <c r="H69" s="136">
        <v>24933.458981</v>
      </c>
      <c r="I69" s="136">
        <v>24672.858981000001</v>
      </c>
      <c r="K69" s="131"/>
    </row>
    <row r="70" spans="1:11" s="138" customFormat="1" ht="19.8">
      <c r="B70" s="142"/>
      <c r="C70" s="127" t="s">
        <v>398</v>
      </c>
      <c r="D70" s="136">
        <v>18529.208200000001</v>
      </c>
      <c r="E70" s="136">
        <v>20319.154091617303</v>
      </c>
      <c r="F70" s="136">
        <v>21260.160992851524</v>
      </c>
      <c r="G70" s="136">
        <v>22660.363298476899</v>
      </c>
      <c r="H70" s="136">
        <v>21587.788016815182</v>
      </c>
      <c r="I70" s="136">
        <v>22213.2957350287</v>
      </c>
      <c r="K70" s="131"/>
    </row>
    <row r="71" spans="1:11" s="138" customFormat="1" ht="19.8" hidden="1">
      <c r="B71" s="139"/>
      <c r="C71" s="127" t="s">
        <v>122</v>
      </c>
      <c r="D71" s="136">
        <v>0</v>
      </c>
      <c r="E71" s="136">
        <v>0</v>
      </c>
      <c r="F71" s="136">
        <v>0</v>
      </c>
      <c r="G71" s="136">
        <v>0</v>
      </c>
      <c r="H71" s="136">
        <v>0</v>
      </c>
      <c r="I71" s="136">
        <v>0</v>
      </c>
      <c r="K71" s="131"/>
    </row>
    <row r="72" spans="1:11" s="138" customFormat="1" ht="19.8" hidden="1">
      <c r="B72" s="139"/>
      <c r="C72" s="127" t="s">
        <v>123</v>
      </c>
      <c r="D72" s="136">
        <v>0</v>
      </c>
      <c r="E72" s="136">
        <v>0</v>
      </c>
      <c r="F72" s="136">
        <v>0</v>
      </c>
      <c r="G72" s="136">
        <v>0</v>
      </c>
      <c r="H72" s="136">
        <v>0</v>
      </c>
      <c r="I72" s="136">
        <v>0</v>
      </c>
      <c r="K72" s="131"/>
    </row>
    <row r="73" spans="1:11" s="138" customFormat="1" ht="19.8">
      <c r="B73" s="139"/>
      <c r="C73" s="127" t="s">
        <v>399</v>
      </c>
      <c r="D73" s="136">
        <v>142.56</v>
      </c>
      <c r="E73" s="136">
        <v>142.53607600000001</v>
      </c>
      <c r="F73" s="136">
        <v>154.241094</v>
      </c>
      <c r="G73" s="136">
        <v>157.825884</v>
      </c>
      <c r="H73" s="136">
        <v>163.08619358000001</v>
      </c>
      <c r="I73" s="136">
        <v>156.77449058000002</v>
      </c>
      <c r="K73" s="131"/>
    </row>
    <row r="74" spans="1:11" s="138" customFormat="1" ht="19.8">
      <c r="B74" s="139"/>
      <c r="C74" s="127" t="s">
        <v>400</v>
      </c>
      <c r="D74" s="136">
        <v>1713.2523000000001</v>
      </c>
      <c r="E74" s="136">
        <v>1801.9220600000001</v>
      </c>
      <c r="F74" s="136">
        <v>2044.5598320000001</v>
      </c>
      <c r="G74" s="136">
        <v>2140.0055689999999</v>
      </c>
      <c r="H74" s="136">
        <v>2068.7614990000002</v>
      </c>
      <c r="I74" s="136">
        <v>2098.3155529999999</v>
      </c>
      <c r="K74" s="131"/>
    </row>
    <row r="75" spans="1:11" s="138" customFormat="1" ht="19.5" hidden="1" customHeight="1">
      <c r="B75" s="139"/>
      <c r="C75" s="127" t="s">
        <v>401</v>
      </c>
      <c r="D75" s="136">
        <v>0</v>
      </c>
      <c r="E75" s="136">
        <v>0</v>
      </c>
      <c r="F75" s="136">
        <v>0</v>
      </c>
      <c r="G75" s="136">
        <v>0</v>
      </c>
      <c r="H75" s="136">
        <v>0</v>
      </c>
      <c r="I75" s="136">
        <v>0</v>
      </c>
      <c r="K75" s="131"/>
    </row>
    <row r="76" spans="1:11" s="138" customFormat="1" ht="23.25" customHeight="1">
      <c r="B76" s="133" t="s">
        <v>344</v>
      </c>
      <c r="C76" s="127"/>
      <c r="D76" s="135">
        <v>523826.81836299994</v>
      </c>
      <c r="E76" s="135">
        <v>516778.83388975996</v>
      </c>
      <c r="F76" s="135">
        <v>524278.52454476</v>
      </c>
      <c r="G76" s="135">
        <v>524300.11496521998</v>
      </c>
      <c r="H76" s="135">
        <v>523730.47378221998</v>
      </c>
      <c r="I76" s="135">
        <v>527172.06126921996</v>
      </c>
      <c r="K76" s="131"/>
    </row>
    <row r="77" spans="1:11" s="122" customFormat="1" ht="19.5" customHeight="1">
      <c r="A77" s="146"/>
      <c r="B77" s="133"/>
      <c r="C77" s="212" t="s">
        <v>345</v>
      </c>
      <c r="D77" s="118">
        <v>329042.86510399997</v>
      </c>
      <c r="E77" s="118">
        <v>322903.66702075995</v>
      </c>
      <c r="F77" s="118">
        <v>330427.35767575999</v>
      </c>
      <c r="G77" s="118">
        <v>330448.94809621997</v>
      </c>
      <c r="H77" s="118">
        <v>329169.35197222</v>
      </c>
      <c r="I77" s="118">
        <v>330030.57526221999</v>
      </c>
      <c r="K77" s="131"/>
    </row>
    <row r="78" spans="1:11" s="122" customFormat="1" ht="18.75" customHeight="1">
      <c r="A78" s="146"/>
      <c r="B78" s="133"/>
      <c r="C78" s="212" t="s">
        <v>346</v>
      </c>
      <c r="D78" s="118">
        <v>194783.953259</v>
      </c>
      <c r="E78" s="118">
        <v>193875.16686899998</v>
      </c>
      <c r="F78" s="118">
        <v>193851.16686899998</v>
      </c>
      <c r="G78" s="118">
        <v>193851.16686899998</v>
      </c>
      <c r="H78" s="118">
        <v>194561.12180999998</v>
      </c>
      <c r="I78" s="118">
        <v>197141.486007</v>
      </c>
      <c r="K78" s="131"/>
    </row>
    <row r="79" spans="1:11" ht="15" hidden="1" customHeight="1">
      <c r="A79" s="145"/>
      <c r="C79" s="127"/>
      <c r="D79" s="118" t="e">
        <v>#REF!</v>
      </c>
      <c r="E79" s="118" t="e">
        <v>#REF!</v>
      </c>
      <c r="F79" s="118" t="e">
        <v>#REF!</v>
      </c>
      <c r="G79" s="118" t="e">
        <v>#REF!</v>
      </c>
      <c r="H79" s="118" t="e">
        <v>#REF!</v>
      </c>
      <c r="I79" s="118" t="e">
        <v>#REF!</v>
      </c>
      <c r="K79" s="131"/>
    </row>
    <row r="80" spans="1:11" s="122" customFormat="1" ht="23.25" hidden="1" customHeight="1">
      <c r="A80" s="133" t="s">
        <v>347</v>
      </c>
      <c r="B80" s="287"/>
      <c r="C80" s="133"/>
      <c r="D80" s="135" t="e">
        <v>#REF!</v>
      </c>
      <c r="E80" s="135" t="e">
        <v>#REF!</v>
      </c>
      <c r="F80" s="135" t="e">
        <v>#REF!</v>
      </c>
      <c r="G80" s="135" t="e">
        <v>#REF!</v>
      </c>
      <c r="H80" s="135" t="e">
        <v>#REF!</v>
      </c>
      <c r="I80" s="135" t="e">
        <v>#REF!</v>
      </c>
      <c r="K80" s="131"/>
    </row>
    <row r="81" spans="1:18" s="145" customFormat="1" ht="9" customHeight="1">
      <c r="B81" s="101"/>
      <c r="C81" s="127"/>
      <c r="D81" s="118"/>
      <c r="E81" s="118"/>
      <c r="F81" s="118"/>
      <c r="G81" s="118"/>
      <c r="H81" s="118"/>
      <c r="I81" s="118"/>
    </row>
    <row r="82" spans="1:18" s="145" customFormat="1" ht="15.6" customHeight="1">
      <c r="A82" s="125" t="s">
        <v>402</v>
      </c>
      <c r="B82" s="101"/>
      <c r="C82" s="127"/>
      <c r="D82" s="113">
        <v>-219289.32291810005</v>
      </c>
      <c r="E82" s="113">
        <v>-101511.46026140009</v>
      </c>
      <c r="F82" s="113">
        <v>-121873.88561677421</v>
      </c>
      <c r="G82" s="113">
        <v>-128817.74539504782</v>
      </c>
      <c r="H82" s="113">
        <v>-125931.72474746197</v>
      </c>
      <c r="I82" s="113">
        <v>-164869.9409775564</v>
      </c>
      <c r="J82" s="286"/>
      <c r="K82" s="286"/>
      <c r="L82" s="286"/>
      <c r="M82" s="286"/>
      <c r="N82" s="286"/>
      <c r="O82" s="286"/>
      <c r="P82" s="286"/>
      <c r="Q82" s="286"/>
      <c r="R82" s="286"/>
    </row>
    <row r="83" spans="1:18" s="147" customFormat="1" ht="4.5" customHeight="1">
      <c r="A83" s="145"/>
      <c r="B83" s="101"/>
      <c r="C83" s="127"/>
      <c r="D83" s="118"/>
      <c r="E83" s="118"/>
      <c r="F83" s="118"/>
      <c r="G83" s="118"/>
      <c r="H83" s="118"/>
      <c r="I83" s="118"/>
    </row>
    <row r="84" spans="1:18" s="147" customFormat="1" ht="19.5" customHeight="1">
      <c r="A84" s="133" t="s">
        <v>403</v>
      </c>
      <c r="B84" s="287"/>
      <c r="C84" s="127"/>
      <c r="D84" s="135">
        <v>8835.4707786704348</v>
      </c>
      <c r="E84" s="135">
        <v>6050.5756515750854</v>
      </c>
      <c r="F84" s="135">
        <v>14284.007068781244</v>
      </c>
      <c r="G84" s="135">
        <v>16538.529017017336</v>
      </c>
      <c r="H84" s="135">
        <v>15511.575803952595</v>
      </c>
      <c r="I84" s="135">
        <v>12504.595833686595</v>
      </c>
    </row>
    <row r="85" spans="1:18" s="147" customFormat="1" ht="19.5" customHeight="1">
      <c r="A85" s="133"/>
      <c r="B85" s="133" t="s">
        <v>404</v>
      </c>
      <c r="C85" s="127"/>
      <c r="D85" s="135">
        <v>-3115.5017961281746</v>
      </c>
      <c r="E85" s="135">
        <v>-8390.5584776673841</v>
      </c>
      <c r="F85" s="135">
        <v>1012.4473621980715</v>
      </c>
      <c r="G85" s="135">
        <v>422.96587741139228</v>
      </c>
      <c r="H85" s="135">
        <v>-1041.0406762454859</v>
      </c>
      <c r="I85" s="135">
        <v>-6858.0260108964067</v>
      </c>
    </row>
    <row r="86" spans="1:18" s="147" customFormat="1" ht="18" customHeight="1">
      <c r="A86" s="133"/>
      <c r="B86" s="133" t="s">
        <v>405</v>
      </c>
      <c r="C86" s="127"/>
      <c r="D86" s="135">
        <v>11950.972574798609</v>
      </c>
      <c r="E86" s="135">
        <v>14441.134129242469</v>
      </c>
      <c r="F86" s="135">
        <v>13271.559706583172</v>
      </c>
      <c r="G86" s="135">
        <v>16115.563139605943</v>
      </c>
      <c r="H86" s="135">
        <v>16552.616480198081</v>
      </c>
      <c r="I86" s="135">
        <v>19362.621844583002</v>
      </c>
    </row>
    <row r="87" spans="1:18" s="147" customFormat="1" ht="22.5" customHeight="1">
      <c r="A87" s="133"/>
      <c r="B87" s="287"/>
      <c r="C87" s="127" t="s">
        <v>406</v>
      </c>
      <c r="D87" s="136">
        <v>1166.336</v>
      </c>
      <c r="E87" s="136">
        <v>1166.336</v>
      </c>
      <c r="F87" s="136">
        <v>1166.336</v>
      </c>
      <c r="G87" s="136">
        <v>1166.336</v>
      </c>
      <c r="H87" s="136">
        <v>1166.336</v>
      </c>
      <c r="I87" s="136">
        <v>1166.336</v>
      </c>
    </row>
    <row r="88" spans="1:18" s="147" customFormat="1" ht="22.5" hidden="1" customHeight="1">
      <c r="A88" s="133"/>
      <c r="B88" s="287"/>
      <c r="C88" s="127" t="s">
        <v>407</v>
      </c>
      <c r="D88" s="136">
        <v>0</v>
      </c>
      <c r="E88" s="136">
        <v>0</v>
      </c>
      <c r="F88" s="136">
        <v>0</v>
      </c>
      <c r="G88" s="136">
        <v>0</v>
      </c>
      <c r="H88" s="136">
        <v>0</v>
      </c>
      <c r="I88" s="136">
        <v>0</v>
      </c>
    </row>
    <row r="89" spans="1:18" s="147" customFormat="1" ht="22.5" customHeight="1">
      <c r="A89" s="133"/>
      <c r="B89" s="287"/>
      <c r="C89" s="127" t="s">
        <v>408</v>
      </c>
      <c r="D89" s="136">
        <v>742.11001599999997</v>
      </c>
      <c r="E89" s="136">
        <v>89.686830104069756</v>
      </c>
      <c r="F89" s="136">
        <v>123.2574491807257</v>
      </c>
      <c r="G89" s="136">
        <v>-33.457618602445599</v>
      </c>
      <c r="H89" s="136">
        <v>-60.898742509999693</v>
      </c>
      <c r="I89" s="136">
        <v>131.69421559289799</v>
      </c>
    </row>
    <row r="90" spans="1:18" s="147" customFormat="1" ht="22.5" customHeight="1">
      <c r="A90" s="133"/>
      <c r="B90" s="287"/>
      <c r="C90" s="127" t="s">
        <v>409</v>
      </c>
      <c r="D90" s="136">
        <v>8912.5641043146989</v>
      </c>
      <c r="E90" s="136">
        <v>12277.0647101384</v>
      </c>
      <c r="F90" s="136">
        <v>11091.2549536609</v>
      </c>
      <c r="G90" s="136">
        <v>10654.555525998903</v>
      </c>
      <c r="H90" s="136">
        <v>10768.311073446601</v>
      </c>
      <c r="I90" s="136">
        <v>11195.233602120101</v>
      </c>
    </row>
    <row r="91" spans="1:18" s="147" customFormat="1" ht="22.5" hidden="1" customHeight="1">
      <c r="A91" s="133"/>
      <c r="B91" s="287"/>
      <c r="C91" s="127" t="s">
        <v>410</v>
      </c>
      <c r="D91" s="136">
        <v>0</v>
      </c>
      <c r="E91" s="136">
        <v>0</v>
      </c>
      <c r="F91" s="136">
        <v>0</v>
      </c>
      <c r="G91" s="136">
        <v>0</v>
      </c>
      <c r="H91" s="136">
        <v>0</v>
      </c>
      <c r="I91" s="136">
        <v>0</v>
      </c>
    </row>
    <row r="92" spans="1:18" s="147" customFormat="1" ht="22.5" hidden="1" customHeight="1">
      <c r="A92" s="133"/>
      <c r="B92" s="287"/>
      <c r="C92" s="127" t="s">
        <v>411</v>
      </c>
      <c r="D92" s="136">
        <v>0</v>
      </c>
      <c r="E92" s="136">
        <v>0</v>
      </c>
      <c r="F92" s="136">
        <v>0</v>
      </c>
      <c r="G92" s="136">
        <v>0</v>
      </c>
      <c r="H92" s="136">
        <v>0</v>
      </c>
      <c r="I92" s="136">
        <v>0</v>
      </c>
    </row>
    <row r="93" spans="1:18" s="147" customFormat="1" ht="19.5" customHeight="1">
      <c r="A93" s="133"/>
      <c r="B93" s="287"/>
      <c r="C93" s="127" t="s">
        <v>412</v>
      </c>
      <c r="D93" s="136">
        <v>1129.9624544839101</v>
      </c>
      <c r="E93" s="136">
        <v>908.04658900000004</v>
      </c>
      <c r="F93" s="136">
        <v>890.71130374154473</v>
      </c>
      <c r="G93" s="136">
        <v>557.25814168605598</v>
      </c>
      <c r="H93" s="136">
        <v>749.07807834148196</v>
      </c>
      <c r="I93" s="136">
        <v>1567.5101790000001</v>
      </c>
    </row>
    <row r="94" spans="1:18" s="147" customFormat="1" ht="19.5" customHeight="1">
      <c r="A94" s="133"/>
      <c r="B94" s="287"/>
      <c r="C94" s="127" t="s">
        <v>413</v>
      </c>
      <c r="D94" s="136">
        <v>0</v>
      </c>
      <c r="E94" s="136">
        <v>0</v>
      </c>
      <c r="F94" s="136">
        <v>0</v>
      </c>
      <c r="G94" s="136">
        <v>3770.8710905234302</v>
      </c>
      <c r="H94" s="136">
        <v>3929.7900709199998</v>
      </c>
      <c r="I94" s="136">
        <v>5301.8478478699999</v>
      </c>
    </row>
    <row r="95" spans="1:18" s="147" customFormat="1" ht="4.5" customHeight="1">
      <c r="A95" s="133"/>
      <c r="B95" s="287"/>
      <c r="C95" s="127"/>
      <c r="D95" s="135"/>
      <c r="E95" s="135"/>
      <c r="F95" s="135"/>
      <c r="G95" s="135"/>
      <c r="H95" s="135"/>
      <c r="I95" s="135"/>
    </row>
    <row r="96" spans="1:18" s="147" customFormat="1" ht="19.5" customHeight="1">
      <c r="A96" s="133" t="s">
        <v>414</v>
      </c>
      <c r="B96" s="287"/>
      <c r="C96" s="127"/>
      <c r="D96" s="135">
        <v>-228124.79369677047</v>
      </c>
      <c r="E96" s="135">
        <v>-107562.03591297517</v>
      </c>
      <c r="F96" s="135">
        <v>-136157.89268555545</v>
      </c>
      <c r="G96" s="135">
        <v>-145356.27441206516</v>
      </c>
      <c r="H96" s="135">
        <v>-141443.30055141455</v>
      </c>
      <c r="I96" s="135">
        <v>-177374.53681124299</v>
      </c>
    </row>
    <row r="97" spans="1:10" ht="19.8">
      <c r="A97" s="133" t="s">
        <v>415</v>
      </c>
      <c r="B97" s="127"/>
      <c r="C97" s="288"/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-25987.585222009999</v>
      </c>
    </row>
    <row r="98" spans="1:10" ht="19.8">
      <c r="A98" s="125" t="s">
        <v>416</v>
      </c>
      <c r="B98" s="133"/>
      <c r="C98" s="133"/>
      <c r="D98" s="135">
        <v>-228124.79369677047</v>
      </c>
      <c r="E98" s="135">
        <v>-107562.03591297517</v>
      </c>
      <c r="F98" s="135">
        <v>-136157.89268555545</v>
      </c>
      <c r="G98" s="135">
        <v>-145356.27441206516</v>
      </c>
      <c r="H98" s="135">
        <v>-141443.30055141455</v>
      </c>
      <c r="I98" s="135">
        <v>-203362.12203325299</v>
      </c>
    </row>
    <row r="99" spans="1:10" ht="3.75" customHeight="1">
      <c r="A99" s="148"/>
      <c r="B99" s="149"/>
      <c r="C99" s="149"/>
      <c r="D99" s="150"/>
      <c r="E99" s="150"/>
      <c r="F99" s="150"/>
      <c r="G99" s="150"/>
      <c r="H99" s="150"/>
      <c r="I99" s="150"/>
      <c r="J99" s="101">
        <v>0</v>
      </c>
    </row>
    <row r="100" spans="1:10" ht="15" hidden="1" customHeight="1">
      <c r="A100" s="151" t="s">
        <v>353</v>
      </c>
      <c r="B100" s="152"/>
      <c r="C100" s="152"/>
      <c r="D100" s="153"/>
      <c r="E100" s="154"/>
      <c r="F100" s="154"/>
      <c r="G100" s="154"/>
      <c r="H100" s="154"/>
      <c r="I100" s="154"/>
      <c r="J100" s="101">
        <v>0</v>
      </c>
    </row>
    <row r="101" spans="1:10" ht="15" hidden="1" customHeight="1">
      <c r="A101" s="126"/>
      <c r="B101" s="127" t="s">
        <v>354</v>
      </c>
      <c r="C101" s="127"/>
      <c r="D101" s="119"/>
      <c r="E101" s="137"/>
      <c r="F101" s="137"/>
      <c r="G101" s="137"/>
      <c r="H101" s="137"/>
      <c r="I101" s="137"/>
      <c r="J101" s="101">
        <v>0</v>
      </c>
    </row>
    <row r="102" spans="1:10" ht="15" hidden="1" customHeight="1">
      <c r="A102" s="126"/>
      <c r="B102" s="127" t="s">
        <v>355</v>
      </c>
      <c r="C102" s="127"/>
      <c r="D102" s="119"/>
      <c r="E102" s="137"/>
      <c r="F102" s="137"/>
      <c r="G102" s="137"/>
      <c r="H102" s="137"/>
      <c r="I102" s="137"/>
      <c r="J102" s="101">
        <v>0</v>
      </c>
    </row>
    <row r="103" spans="1:10" ht="15" hidden="1" customHeight="1">
      <c r="A103" s="126"/>
      <c r="B103" s="127" t="s">
        <v>356</v>
      </c>
      <c r="C103" s="127"/>
      <c r="D103" s="119"/>
      <c r="E103" s="137"/>
      <c r="F103" s="137"/>
      <c r="G103" s="137"/>
      <c r="H103" s="137"/>
      <c r="I103" s="137"/>
      <c r="J103" s="101">
        <v>34141.24303013098</v>
      </c>
    </row>
    <row r="104" spans="1:10" ht="15" hidden="1" customHeight="1">
      <c r="A104" s="126"/>
      <c r="B104" s="127"/>
      <c r="C104" s="155" t="s">
        <v>357</v>
      </c>
      <c r="D104" s="119"/>
      <c r="E104" s="128"/>
      <c r="F104" s="128"/>
      <c r="G104" s="128"/>
      <c r="H104" s="128"/>
      <c r="I104" s="128"/>
    </row>
    <row r="105" spans="1:10" ht="15" hidden="1" customHeight="1">
      <c r="A105" s="126"/>
      <c r="B105" s="127"/>
      <c r="C105" s="127" t="s">
        <v>358</v>
      </c>
      <c r="D105" s="119"/>
      <c r="E105" s="128"/>
      <c r="F105" s="128"/>
      <c r="G105" s="128"/>
      <c r="H105" s="128"/>
      <c r="I105" s="128"/>
    </row>
    <row r="106" spans="1:10" ht="15" hidden="1" customHeight="1">
      <c r="A106" s="126"/>
      <c r="B106" s="127"/>
      <c r="C106" s="127" t="s">
        <v>359</v>
      </c>
      <c r="D106" s="119"/>
      <c r="E106" s="128"/>
      <c r="F106" s="128"/>
      <c r="G106" s="128"/>
      <c r="H106" s="128"/>
      <c r="I106" s="128"/>
      <c r="J106" s="101">
        <v>257582.03990546311</v>
      </c>
    </row>
    <row r="107" spans="1:10" ht="15" hidden="1" customHeight="1">
      <c r="A107" s="126"/>
      <c r="B107" s="127" t="s">
        <v>360</v>
      </c>
      <c r="C107" s="127"/>
      <c r="D107" s="119"/>
      <c r="E107" s="137"/>
      <c r="F107" s="137"/>
      <c r="G107" s="137"/>
      <c r="H107" s="137"/>
      <c r="I107" s="137"/>
    </row>
    <row r="108" spans="1:10" ht="15" hidden="1" customHeight="1">
      <c r="A108" s="126"/>
      <c r="B108" s="127" t="s">
        <v>361</v>
      </c>
      <c r="C108" s="127"/>
      <c r="D108" s="119"/>
      <c r="E108" s="137"/>
      <c r="F108" s="137"/>
      <c r="G108" s="137"/>
      <c r="H108" s="137"/>
      <c r="I108" s="137"/>
    </row>
    <row r="109" spans="1:10" ht="15" hidden="1" customHeight="1">
      <c r="A109" s="126"/>
      <c r="B109" s="127" t="s">
        <v>362</v>
      </c>
      <c r="C109" s="127"/>
      <c r="D109" s="119"/>
      <c r="E109" s="137"/>
      <c r="F109" s="137"/>
      <c r="G109" s="137"/>
      <c r="H109" s="137"/>
      <c r="I109" s="137"/>
      <c r="J109" s="101">
        <v>0</v>
      </c>
    </row>
    <row r="110" spans="1:10" ht="15" hidden="1" customHeight="1">
      <c r="A110" s="126"/>
      <c r="B110" s="127" t="s">
        <v>363</v>
      </c>
      <c r="C110" s="127"/>
      <c r="D110" s="119"/>
      <c r="E110" s="137"/>
      <c r="F110" s="137"/>
      <c r="G110" s="137"/>
      <c r="H110" s="137"/>
      <c r="I110" s="137"/>
      <c r="J110" s="101">
        <v>0</v>
      </c>
    </row>
    <row r="111" spans="1:10" ht="15" hidden="1" customHeight="1">
      <c r="A111" s="126"/>
      <c r="B111" s="127" t="s">
        <v>364</v>
      </c>
      <c r="C111" s="127"/>
      <c r="D111" s="119"/>
      <c r="E111" s="137"/>
      <c r="F111" s="137"/>
      <c r="G111" s="137"/>
      <c r="H111" s="137"/>
      <c r="I111" s="137"/>
      <c r="J111" s="101">
        <v>0</v>
      </c>
    </row>
    <row r="112" spans="1:10" ht="15" hidden="1" customHeight="1">
      <c r="A112" s="148"/>
      <c r="B112" s="149"/>
      <c r="C112" s="149"/>
      <c r="D112" s="150"/>
      <c r="E112" s="156"/>
      <c r="F112" s="156"/>
      <c r="G112" s="156"/>
      <c r="H112" s="156"/>
      <c r="I112" s="156"/>
    </row>
    <row r="113" spans="1:10" ht="15" hidden="1" customHeight="1">
      <c r="A113" s="157" t="s">
        <v>365</v>
      </c>
      <c r="B113" s="158"/>
      <c r="C113" s="158"/>
      <c r="D113" s="114"/>
      <c r="E113" s="110"/>
      <c r="F113" s="110"/>
      <c r="G113" s="110"/>
      <c r="H113" s="110"/>
      <c r="I113" s="110"/>
    </row>
    <row r="114" spans="1:10" ht="15" hidden="1" customHeight="1">
      <c r="A114" s="157" t="s">
        <v>366</v>
      </c>
      <c r="B114" s="158"/>
      <c r="C114" s="158"/>
      <c r="D114" s="114"/>
      <c r="E114" s="110"/>
      <c r="F114" s="110"/>
      <c r="G114" s="110"/>
      <c r="H114" s="110"/>
      <c r="I114" s="110"/>
    </row>
    <row r="115" spans="1:10" ht="15" hidden="1" customHeight="1">
      <c r="A115" s="159" t="s">
        <v>367</v>
      </c>
      <c r="B115" s="160"/>
      <c r="C115" s="160"/>
      <c r="D115" s="114"/>
      <c r="E115" s="161"/>
      <c r="F115" s="161"/>
      <c r="G115" s="161"/>
      <c r="H115" s="161"/>
      <c r="I115" s="161"/>
    </row>
    <row r="116" spans="1:10" ht="15" hidden="1" customHeight="1">
      <c r="A116" s="162" t="s">
        <v>368</v>
      </c>
      <c r="B116" s="149"/>
      <c r="C116" s="149"/>
      <c r="D116" s="150"/>
      <c r="E116" s="156"/>
      <c r="F116" s="156"/>
      <c r="G116" s="156"/>
      <c r="H116" s="156"/>
      <c r="I116" s="156"/>
    </row>
    <row r="117" spans="1:10" ht="9" customHeight="1">
      <c r="A117" s="125"/>
      <c r="B117" s="133"/>
      <c r="C117" s="133"/>
    </row>
    <row r="118" spans="1:10" ht="33" hidden="1" customHeight="1">
      <c r="A118" s="163" t="s">
        <v>369</v>
      </c>
      <c r="B118" s="164"/>
      <c r="C118" s="164"/>
      <c r="D118" s="165"/>
      <c r="E118" s="165" t="e">
        <f>#REF!</f>
        <v>#REF!</v>
      </c>
      <c r="F118" s="165" t="e">
        <f>#REF!</f>
        <v>#REF!</v>
      </c>
      <c r="G118" s="165" t="e">
        <f>#REF!</f>
        <v>#REF!</v>
      </c>
      <c r="H118" s="165" t="e">
        <f>#REF!</f>
        <v>#REF!</v>
      </c>
      <c r="I118" s="165" t="e">
        <f>#REF!</f>
        <v>#REF!</v>
      </c>
      <c r="J118" s="101">
        <v>-170473.71501148632</v>
      </c>
    </row>
    <row r="119" spans="1:10" ht="15" hidden="1" customHeight="1">
      <c r="A119" s="163" t="s">
        <v>370</v>
      </c>
      <c r="B119" s="164"/>
      <c r="C119" s="164"/>
      <c r="D119" s="166"/>
      <c r="E119" s="165" t="e">
        <f>#REF!</f>
        <v>#REF!</v>
      </c>
      <c r="F119" s="165" t="e">
        <f>#REF!</f>
        <v>#REF!</v>
      </c>
      <c r="G119" s="165" t="e">
        <f>#REF!</f>
        <v>#REF!</v>
      </c>
      <c r="H119" s="165" t="e">
        <f>#REF!</f>
        <v>#REF!</v>
      </c>
      <c r="I119" s="165" t="e">
        <f>#REF!</f>
        <v>#REF!</v>
      </c>
      <c r="J119" s="101">
        <v>49458.700346750004</v>
      </c>
    </row>
    <row r="120" spans="1:10" ht="26.25" hidden="1" customHeight="1">
      <c r="J120" s="101">
        <v>-219932.41535823632</v>
      </c>
    </row>
    <row r="121" spans="1:10" s="217" customFormat="1" ht="21">
      <c r="B121" s="218" t="s">
        <v>371</v>
      </c>
      <c r="C121" s="217" t="s">
        <v>372</v>
      </c>
    </row>
    <row r="122" spans="1:10" s="217" customFormat="1" ht="21">
      <c r="B122" s="218" t="s">
        <v>373</v>
      </c>
      <c r="C122" s="217" t="s">
        <v>374</v>
      </c>
    </row>
    <row r="123" spans="1:10" s="217" customFormat="1" ht="21">
      <c r="B123" s="218" t="s">
        <v>375</v>
      </c>
      <c r="C123" s="217" t="s">
        <v>376</v>
      </c>
    </row>
    <row r="124" spans="1:10" ht="28.5" customHeight="1">
      <c r="A124" s="229" t="s">
        <v>417</v>
      </c>
      <c r="B124" s="228"/>
      <c r="C124" s="217"/>
    </row>
    <row r="125" spans="1:10" ht="15" customHeight="1">
      <c r="A125" s="31" t="s">
        <v>134</v>
      </c>
      <c r="E125" s="102"/>
      <c r="F125" s="102"/>
      <c r="G125" s="102"/>
      <c r="H125" s="102"/>
      <c r="I125" s="102"/>
    </row>
    <row r="126" spans="1:10" ht="15" customHeight="1">
      <c r="A126" s="31" t="s">
        <v>17</v>
      </c>
    </row>
    <row r="127" spans="1:10" ht="15" customHeight="1">
      <c r="B127" s="225"/>
      <c r="E127" s="177"/>
      <c r="F127" s="177"/>
      <c r="G127" s="177"/>
      <c r="H127" s="177"/>
      <c r="I127" s="177"/>
    </row>
    <row r="128" spans="1:10" ht="15" customHeight="1">
      <c r="B128" s="216"/>
    </row>
    <row r="129" spans="2:2" ht="15" customHeight="1">
      <c r="B129" s="216"/>
    </row>
  </sheetData>
  <mergeCells count="1">
    <mergeCell ref="A2:C2"/>
  </mergeCells>
  <printOptions horizontalCentered="1"/>
  <pageMargins left="3.937007874015748E-2" right="3.937007874015748E-2" top="0.15748031496062992" bottom="0.11811023622047245" header="7.874015748031496E-2" footer="0"/>
  <pageSetup paperSize="8" scale="71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  <ignoredErrors>
    <ignoredError sqref="B121:B123" numberStoredAsText="1"/>
    <ignoredError sqref="D99:G9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workbookViewId="0">
      <selection activeCell="I11" sqref="I11"/>
    </sheetView>
  </sheetViews>
  <sheetFormatPr defaultColWidth="7.33203125" defaultRowHeight="15.6"/>
  <cols>
    <col min="1" max="1" width="40.109375" style="1" bestFit="1" customWidth="1"/>
    <col min="2" max="2" width="19.44140625" style="1" customWidth="1"/>
    <col min="3" max="5" width="17.44140625" style="1" customWidth="1"/>
    <col min="6" max="6" width="14.5546875" style="1" customWidth="1"/>
    <col min="7" max="7" width="7.33203125" style="1"/>
    <col min="8" max="8" width="14.33203125" style="1" bestFit="1" customWidth="1"/>
    <col min="9" max="9" width="26.109375" style="1" bestFit="1" customWidth="1"/>
    <col min="10" max="11" width="7.33203125" style="1"/>
    <col min="12" max="12" width="11.88671875" style="1" bestFit="1" customWidth="1"/>
    <col min="13" max="16384" width="7.33203125" style="1"/>
  </cols>
  <sheetData>
    <row r="1" spans="1:9" ht="10.5" customHeight="1" thickBot="1">
      <c r="A1" s="40"/>
      <c r="B1" s="40"/>
      <c r="C1" s="40"/>
      <c r="D1" s="40"/>
      <c r="E1" s="40"/>
    </row>
    <row r="2" spans="1:9" ht="48" thickTop="1" thickBot="1">
      <c r="A2" s="34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201" t="s">
        <v>5</v>
      </c>
    </row>
    <row r="3" spans="1:9" ht="22.5" customHeight="1" thickTop="1">
      <c r="A3" s="2" t="s">
        <v>6</v>
      </c>
      <c r="B3" s="175">
        <v>2.5004283341125002</v>
      </c>
      <c r="C3" s="175">
        <v>3.1601980559101199</v>
      </c>
      <c r="D3" s="175">
        <v>3.0395860140214102</v>
      </c>
      <c r="E3" s="175">
        <v>2.6996753801238298</v>
      </c>
      <c r="F3" s="175">
        <f>D3-C3</f>
        <v>-0.12061204188870978</v>
      </c>
      <c r="G3" s="300"/>
    </row>
    <row r="4" spans="1:9" ht="22.5" customHeight="1">
      <c r="A4" s="2" t="s">
        <v>7</v>
      </c>
      <c r="B4" s="175">
        <v>10628.700764069001</v>
      </c>
      <c r="C4" s="175">
        <v>10725.011897836401</v>
      </c>
      <c r="D4" s="175">
        <v>10711.475011218599</v>
      </c>
      <c r="E4" s="175">
        <v>9639.0531389033895</v>
      </c>
      <c r="F4" s="175">
        <f t="shared" ref="F4:F11" si="0">D4-C4</f>
        <v>-13.536886617801429</v>
      </c>
      <c r="G4" s="300"/>
      <c r="H4" s="176"/>
      <c r="I4" s="255"/>
    </row>
    <row r="5" spans="1:9" ht="22.5" customHeight="1">
      <c r="A5" s="3" t="s">
        <v>8</v>
      </c>
      <c r="B5" s="175">
        <v>4.5013123815629701</v>
      </c>
      <c r="C5" s="175">
        <v>4.8503838082504904</v>
      </c>
      <c r="D5" s="175">
        <v>4.6570102295333502</v>
      </c>
      <c r="E5" s="175">
        <v>5.8484171824857398</v>
      </c>
      <c r="F5" s="175">
        <f t="shared" si="0"/>
        <v>-0.19337357871714023</v>
      </c>
      <c r="G5" s="300"/>
    </row>
    <row r="6" spans="1:9" ht="22.5" customHeight="1">
      <c r="A6" s="3" t="s">
        <v>9</v>
      </c>
      <c r="B6" s="175">
        <v>4.8618801999950101</v>
      </c>
      <c r="C6" s="175">
        <v>4.3594434540318101</v>
      </c>
      <c r="D6" s="175">
        <v>4.0445477692957903</v>
      </c>
      <c r="E6" s="175">
        <v>5.9958437582594604</v>
      </c>
      <c r="F6" s="175">
        <f t="shared" si="0"/>
        <v>-0.31489568473601981</v>
      </c>
      <c r="G6" s="300"/>
    </row>
    <row r="7" spans="1:9" ht="22.5" customHeight="1">
      <c r="A7" s="3" t="s">
        <v>10</v>
      </c>
      <c r="B7" s="175">
        <v>4.5501939428127098</v>
      </c>
      <c r="C7" s="175">
        <v>-3.00105482982107</v>
      </c>
      <c r="D7" s="175">
        <v>-3.2999935354713599</v>
      </c>
      <c r="E7" s="175">
        <v>6.1072667824505302</v>
      </c>
      <c r="F7" s="175">
        <f t="shared" si="0"/>
        <v>-0.2989387056502899</v>
      </c>
      <c r="G7" s="300"/>
    </row>
    <row r="8" spans="1:9" ht="19.5" customHeight="1">
      <c r="A8" s="3" t="s">
        <v>11</v>
      </c>
      <c r="B8" s="175">
        <v>12.4933467078421</v>
      </c>
      <c r="C8" s="175">
        <v>13.105428407494401</v>
      </c>
      <c r="D8" s="175">
        <v>13.1856669385177</v>
      </c>
      <c r="E8" s="175">
        <v>12.339720159321301</v>
      </c>
      <c r="F8" s="175">
        <f t="shared" si="0"/>
        <v>8.0238531023299586E-2</v>
      </c>
      <c r="G8" s="300"/>
    </row>
    <row r="9" spans="1:9" ht="22.5" customHeight="1">
      <c r="A9" s="3" t="s">
        <v>12</v>
      </c>
      <c r="B9" s="175">
        <v>5.1199750000000002</v>
      </c>
      <c r="C9" s="175">
        <v>4.9928208333333304</v>
      </c>
      <c r="D9" s="175">
        <v>5.0144041666666697</v>
      </c>
      <c r="E9" s="175">
        <v>5.1573833333333301</v>
      </c>
      <c r="F9" s="175">
        <f t="shared" si="0"/>
        <v>2.1583333333339283E-2</v>
      </c>
      <c r="G9" s="300"/>
    </row>
    <row r="10" spans="1:9" ht="22.5" customHeight="1">
      <c r="A10" s="3" t="s">
        <v>13</v>
      </c>
      <c r="B10" s="175">
        <v>93.934416666666706</v>
      </c>
      <c r="C10" s="175">
        <v>83.790999999999997</v>
      </c>
      <c r="D10" s="175">
        <v>83.153000000000006</v>
      </c>
      <c r="E10" s="175">
        <v>101.7735</v>
      </c>
      <c r="F10" s="175">
        <f t="shared" si="0"/>
        <v>-0.63799999999999102</v>
      </c>
      <c r="G10" s="300"/>
      <c r="I10" s="176"/>
    </row>
    <row r="11" spans="1:9" ht="22.5" customHeight="1">
      <c r="A11" s="3" t="s">
        <v>14</v>
      </c>
      <c r="B11" s="175">
        <v>1302</v>
      </c>
      <c r="C11" s="175">
        <v>1320</v>
      </c>
      <c r="D11" s="175">
        <v>1320</v>
      </c>
      <c r="E11" s="175">
        <v>1212</v>
      </c>
      <c r="F11" s="175">
        <f t="shared" si="0"/>
        <v>0</v>
      </c>
      <c r="G11" s="300"/>
      <c r="I11" s="176"/>
    </row>
    <row r="12" spans="1:9" ht="22.5" customHeight="1">
      <c r="A12" s="3" t="s">
        <v>15</v>
      </c>
      <c r="B12" s="175">
        <v>10.2963326292923</v>
      </c>
      <c r="C12" s="175">
        <v>10.5558198948527</v>
      </c>
      <c r="D12" s="175">
        <v>10.995182817466601</v>
      </c>
      <c r="E12" s="175">
        <v>18.856909893062799</v>
      </c>
      <c r="F12" s="175">
        <f>D12-C12</f>
        <v>0.43936292261390086</v>
      </c>
      <c r="G12" s="300"/>
    </row>
    <row r="13" spans="1:9" ht="3.75" customHeight="1">
      <c r="A13" s="4"/>
      <c r="B13" s="4"/>
      <c r="C13" s="4"/>
      <c r="D13" s="4"/>
      <c r="E13" s="4"/>
      <c r="F13" s="4"/>
    </row>
    <row r="14" spans="1:9" s="5" customFormat="1" ht="15.75" customHeight="1">
      <c r="A14" s="215" t="s">
        <v>16</v>
      </c>
    </row>
    <row r="15" spans="1:9" s="5" customFormat="1" ht="15" customHeight="1">
      <c r="A15" s="215" t="s">
        <v>17</v>
      </c>
      <c r="I15" s="222"/>
    </row>
    <row r="16" spans="1:9" s="5" customFormat="1" ht="15" customHeight="1">
      <c r="A16" s="220"/>
      <c r="I16" s="222"/>
    </row>
    <row r="17" spans="1:9" s="5" customFormat="1" ht="15" customHeight="1">
      <c r="A17" s="215"/>
      <c r="I17" s="222"/>
    </row>
    <row r="18" spans="1:9">
      <c r="A18" s="215"/>
      <c r="I18" s="176"/>
    </row>
  </sheetData>
  <phoneticPr fontId="0" type="noConversion"/>
  <printOptions horizontalCentered="1" verticalCentered="1"/>
  <pageMargins left="0" right="0" top="0.78740157480314965" bottom="0.78740157480314965" header="0.51181102362204722" footer="0.51181102362204722"/>
  <pageSetup paperSize="9" scale="65" orientation="landscape" horizontalDpi="300" verticalDpi="300" r:id="rId1"/>
  <headerFooter alignWithMargins="0">
    <oddHeader>&amp;L&amp;8Ministério do Planejamento, Orçamento e gestão.
Secretaria de Orçamento Federal.
Assessoria Técnica.&amp;R&amp;8&amp;D
&amp;T</oddHeader>
    <oddFooter>&amp;R&amp;8&amp;F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8"/>
  <sheetViews>
    <sheetView showGridLines="0" topLeftCell="A11" zoomScale="91" zoomScaleNormal="91" workbookViewId="0">
      <selection activeCell="A51" sqref="A51"/>
    </sheetView>
  </sheetViews>
  <sheetFormatPr defaultColWidth="9.109375" defaultRowHeight="18.75" customHeight="1"/>
  <cols>
    <col min="1" max="1" width="53.88671875" style="12" customWidth="1"/>
    <col min="2" max="2" width="12.33203125" style="12" bestFit="1" customWidth="1"/>
    <col min="3" max="4" width="12.88671875" style="12" customWidth="1"/>
    <col min="5" max="5" width="14" style="12" customWidth="1"/>
    <col min="6" max="6" width="10.6640625" style="12" customWidth="1"/>
    <col min="7" max="7" width="38.5546875" style="12" customWidth="1"/>
    <col min="8" max="8" width="9.109375" style="12"/>
    <col min="9" max="9" width="29.109375" style="12" customWidth="1"/>
    <col min="10" max="10" width="9.109375" style="12"/>
    <col min="11" max="11" width="9.109375" style="12" customWidth="1"/>
    <col min="12" max="16384" width="9.109375" style="12"/>
  </cols>
  <sheetData>
    <row r="1" spans="1:22" ht="18.75" customHeight="1" thickBot="1">
      <c r="A1" s="9"/>
      <c r="B1" s="10"/>
      <c r="C1" s="10"/>
      <c r="D1" s="10"/>
      <c r="E1" s="11" t="s">
        <v>18</v>
      </c>
    </row>
    <row r="2" spans="1:22" s="7" customFormat="1" ht="74.25" customHeight="1" thickTop="1" thickBot="1">
      <c r="A2" s="329" t="s">
        <v>19</v>
      </c>
      <c r="B2" s="330" t="s">
        <v>1</v>
      </c>
      <c r="C2" s="334" t="s">
        <v>2</v>
      </c>
      <c r="D2" s="334" t="s">
        <v>3</v>
      </c>
      <c r="E2" s="335" t="s">
        <v>20</v>
      </c>
      <c r="G2" s="12"/>
      <c r="H2" s="12"/>
      <c r="I2" s="12"/>
      <c r="J2" s="12"/>
      <c r="K2" s="12"/>
    </row>
    <row r="3" spans="1:22" ht="9" customHeight="1" thickTop="1">
      <c r="A3" s="183"/>
      <c r="B3" s="13"/>
      <c r="C3" s="13"/>
      <c r="D3" s="13"/>
      <c r="E3" s="13"/>
    </row>
    <row r="4" spans="1:22" ht="18.75" customHeight="1">
      <c r="A4" s="336" t="s">
        <v>38</v>
      </c>
      <c r="B4" s="337">
        <v>2258607.2884849003</v>
      </c>
      <c r="C4" s="337">
        <v>2372902.14959809</v>
      </c>
      <c r="D4" s="337">
        <v>2359867.3992623137</v>
      </c>
      <c r="E4" s="337">
        <v>-13034.750335776247</v>
      </c>
      <c r="F4" s="311"/>
      <c r="L4" s="15"/>
    </row>
    <row r="5" spans="1:22" ht="9" customHeight="1">
      <c r="A5" s="183"/>
      <c r="B5" s="13"/>
      <c r="C5" s="13"/>
      <c r="D5" s="13"/>
      <c r="E5" s="13"/>
    </row>
    <row r="6" spans="1:22" s="100" customFormat="1" ht="21.75" customHeight="1">
      <c r="A6" s="96" t="s">
        <v>39</v>
      </c>
      <c r="B6" s="97">
        <v>1378415.644597491</v>
      </c>
      <c r="C6" s="97">
        <v>1469666.7183069158</v>
      </c>
      <c r="D6" s="97">
        <v>1447480.7077748072</v>
      </c>
      <c r="E6" s="97">
        <v>-22186.010532108601</v>
      </c>
      <c r="F6" s="99"/>
      <c r="L6" s="98"/>
    </row>
    <row r="7" spans="1:22" ht="18.75" customHeight="1">
      <c r="A7" s="17" t="s">
        <v>40</v>
      </c>
      <c r="B7" s="8">
        <v>63077.775989366331</v>
      </c>
      <c r="C7" s="8">
        <v>58784.046087537536</v>
      </c>
      <c r="D7" s="8">
        <v>56110.663615976395</v>
      </c>
      <c r="E7" s="8">
        <v>-2673.3824715611408</v>
      </c>
      <c r="F7" s="19"/>
      <c r="L7" s="15"/>
    </row>
    <row r="8" spans="1:22" ht="18.75" customHeight="1">
      <c r="A8" s="17" t="s">
        <v>41</v>
      </c>
      <c r="B8" s="8">
        <v>61007.674834868893</v>
      </c>
      <c r="C8" s="8">
        <v>58208.725055136652</v>
      </c>
      <c r="D8" s="8">
        <v>58462.282762498609</v>
      </c>
      <c r="E8" s="8">
        <v>253.557707361957</v>
      </c>
      <c r="F8" s="19"/>
      <c r="L8" s="15"/>
    </row>
    <row r="9" spans="1:22" ht="18.75" customHeight="1">
      <c r="A9" s="17" t="s">
        <v>42</v>
      </c>
      <c r="B9" s="8">
        <v>674573.2691055584</v>
      </c>
      <c r="C9" s="8">
        <v>697865.51521468547</v>
      </c>
      <c r="D9" s="8">
        <v>696450.35925942729</v>
      </c>
      <c r="E9" s="8">
        <v>-1415.1559552581748</v>
      </c>
      <c r="F9" s="19"/>
      <c r="L9" s="15"/>
    </row>
    <row r="10" spans="1:22" ht="18.75" customHeight="1">
      <c r="A10" s="17" t="s">
        <v>43</v>
      </c>
      <c r="B10" s="8">
        <v>66933.505746778697</v>
      </c>
      <c r="C10" s="8">
        <v>61329.468852145648</v>
      </c>
      <c r="D10" s="8">
        <v>61742.78687050016</v>
      </c>
      <c r="E10" s="8">
        <v>413.31801835451188</v>
      </c>
      <c r="F10" s="19"/>
      <c r="L10" s="15"/>
      <c r="V10" s="15"/>
    </row>
    <row r="11" spans="1:22" ht="18.75" customHeight="1">
      <c r="A11" s="17" t="s">
        <v>44</v>
      </c>
      <c r="B11" s="8">
        <v>256190.47764650101</v>
      </c>
      <c r="C11" s="8">
        <v>300565.98282333487</v>
      </c>
      <c r="D11" s="8">
        <v>298491.91213413433</v>
      </c>
      <c r="E11" s="8">
        <v>-2074.0706892005401</v>
      </c>
      <c r="F11" s="19"/>
      <c r="L11" s="15"/>
    </row>
    <row r="12" spans="1:22" ht="18.75" customHeight="1">
      <c r="A12" s="17" t="s">
        <v>45</v>
      </c>
      <c r="B12" s="8">
        <v>79919.287781525316</v>
      </c>
      <c r="C12" s="8">
        <v>84505.117841905783</v>
      </c>
      <c r="D12" s="8">
        <v>84959.516533864036</v>
      </c>
      <c r="E12" s="8">
        <v>454.39869195825304</v>
      </c>
      <c r="F12" s="19"/>
      <c r="L12" s="15"/>
    </row>
    <row r="13" spans="1:22" ht="15.6">
      <c r="A13" s="17" t="s">
        <v>46</v>
      </c>
      <c r="B13" s="8">
        <v>146600.69374191936</v>
      </c>
      <c r="C13" s="8">
        <v>153161.90316947942</v>
      </c>
      <c r="D13" s="8">
        <v>150406.84251466344</v>
      </c>
      <c r="E13" s="8">
        <v>-2755.0606548159849</v>
      </c>
      <c r="F13" s="19"/>
      <c r="L13" s="15"/>
    </row>
    <row r="14" spans="1:22" ht="15.6" hidden="1">
      <c r="A14" s="17" t="s">
        <v>47</v>
      </c>
      <c r="B14" s="8">
        <v>0</v>
      </c>
      <c r="C14" s="8">
        <v>0</v>
      </c>
      <c r="D14" s="8">
        <v>0</v>
      </c>
      <c r="E14" s="8">
        <v>0</v>
      </c>
      <c r="F14" s="19"/>
      <c r="L14" s="15"/>
    </row>
    <row r="15" spans="1:22" ht="18.75" customHeight="1">
      <c r="A15" s="17" t="s">
        <v>48</v>
      </c>
      <c r="B15" s="8">
        <v>571.27963190709193</v>
      </c>
      <c r="C15" s="8">
        <v>1276.2220342467454</v>
      </c>
      <c r="D15" s="8">
        <v>1220.4427761390339</v>
      </c>
      <c r="E15" s="8">
        <v>-55.779258107711485</v>
      </c>
      <c r="F15" s="19"/>
      <c r="L15" s="15"/>
    </row>
    <row r="16" spans="1:22" ht="18.75" customHeight="1">
      <c r="A16" s="20" t="s">
        <v>49</v>
      </c>
      <c r="B16" s="8">
        <v>29541.680119065695</v>
      </c>
      <c r="C16" s="8">
        <v>53969.737228443832</v>
      </c>
      <c r="D16" s="8">
        <v>39635.901307603723</v>
      </c>
      <c r="E16" s="8">
        <v>-14333.835920840109</v>
      </c>
      <c r="F16" s="19"/>
      <c r="L16" s="15"/>
    </row>
    <row r="17" spans="1:12" ht="18.75" customHeight="1">
      <c r="A17" s="21" t="s">
        <v>23</v>
      </c>
      <c r="B17" s="14">
        <v>595072.8380574343</v>
      </c>
      <c r="C17" s="14">
        <v>589467.60103690706</v>
      </c>
      <c r="D17" s="14">
        <v>590677.63742753898</v>
      </c>
      <c r="E17" s="14">
        <v>1210.0363906319253</v>
      </c>
      <c r="F17" s="29"/>
      <c r="L17" s="15"/>
    </row>
    <row r="18" spans="1:12" ht="18.75" customHeight="1">
      <c r="A18" s="21" t="s">
        <v>50</v>
      </c>
      <c r="B18" s="14">
        <v>285118.805829975</v>
      </c>
      <c r="C18" s="14">
        <v>313767.83025426685</v>
      </c>
      <c r="D18" s="14">
        <v>321709.0540599674</v>
      </c>
      <c r="E18" s="14">
        <v>7941.2238057005452</v>
      </c>
      <c r="F18" s="29"/>
      <c r="L18" s="15"/>
    </row>
    <row r="19" spans="1:12" ht="18.75" customHeight="1">
      <c r="A19" s="203" t="s">
        <v>51</v>
      </c>
      <c r="B19" s="8">
        <v>5693.6075016108898</v>
      </c>
      <c r="C19" s="8">
        <v>9109.6932805828692</v>
      </c>
      <c r="D19" s="8">
        <v>9103.1636050984707</v>
      </c>
      <c r="E19" s="8">
        <v>-6.5296754843984672</v>
      </c>
      <c r="F19" s="19"/>
      <c r="L19" s="15"/>
    </row>
    <row r="20" spans="1:12" ht="18.75" customHeight="1">
      <c r="A20" s="203" t="s">
        <v>52</v>
      </c>
      <c r="B20" s="8">
        <v>128.924046</v>
      </c>
      <c r="C20" s="8">
        <v>55.657066999999998</v>
      </c>
      <c r="D20" s="8">
        <v>109.961518</v>
      </c>
      <c r="E20" s="8">
        <v>54.304451</v>
      </c>
      <c r="F20" s="19"/>
      <c r="L20" s="15"/>
    </row>
    <row r="21" spans="1:12" ht="18.75" customHeight="1">
      <c r="A21" s="203" t="s">
        <v>53</v>
      </c>
      <c r="B21" s="8">
        <v>17939.033179999999</v>
      </c>
      <c r="C21" s="8">
        <v>17209.144297999999</v>
      </c>
      <c r="D21" s="8">
        <v>17326.622060999998</v>
      </c>
      <c r="E21" s="8">
        <v>117.47776299999896</v>
      </c>
      <c r="F21" s="19"/>
      <c r="L21" s="15"/>
    </row>
    <row r="22" spans="1:12" ht="18.75" customHeight="1">
      <c r="A22" s="204" t="s">
        <v>54</v>
      </c>
      <c r="B22" s="8">
        <v>30965.98245</v>
      </c>
      <c r="C22" s="8">
        <v>30372.729793999999</v>
      </c>
      <c r="D22" s="8">
        <v>30422.342851000001</v>
      </c>
      <c r="E22" s="8">
        <v>49.6130570000023</v>
      </c>
      <c r="F22" s="19"/>
      <c r="L22" s="15"/>
    </row>
    <row r="23" spans="1:12" ht="18.75" customHeight="1">
      <c r="A23" s="204" t="s">
        <v>55</v>
      </c>
      <c r="B23" s="8">
        <v>125287.95191999999</v>
      </c>
      <c r="C23" s="8">
        <v>107358.44956299999</v>
      </c>
      <c r="D23" s="8">
        <v>113271.13445699999</v>
      </c>
      <c r="E23" s="8">
        <v>5912.6848940000054</v>
      </c>
      <c r="F23" s="19"/>
      <c r="L23" s="15"/>
    </row>
    <row r="24" spans="1:12" ht="18.75" customHeight="1">
      <c r="A24" s="203" t="s">
        <v>56</v>
      </c>
      <c r="B24" s="8">
        <v>41355.339953364099</v>
      </c>
      <c r="C24" s="8">
        <v>49855.531495683972</v>
      </c>
      <c r="D24" s="8">
        <v>49836.275917868901</v>
      </c>
      <c r="E24" s="8">
        <v>-19.255577815070865</v>
      </c>
      <c r="F24" s="19"/>
      <c r="L24" s="15"/>
    </row>
    <row r="25" spans="1:12" ht="18.75" hidden="1" customHeight="1">
      <c r="A25" s="203" t="s">
        <v>57</v>
      </c>
      <c r="B25" s="8">
        <v>0</v>
      </c>
      <c r="C25" s="8">
        <v>0</v>
      </c>
      <c r="D25" s="8">
        <v>0</v>
      </c>
      <c r="E25" s="8">
        <v>0</v>
      </c>
      <c r="F25" s="19"/>
      <c r="L25" s="15"/>
    </row>
    <row r="26" spans="1:12" ht="18.75" customHeight="1">
      <c r="A26" s="203" t="s">
        <v>58</v>
      </c>
      <c r="B26" s="8">
        <v>16533.862665000001</v>
      </c>
      <c r="C26" s="8">
        <v>19049.229748000002</v>
      </c>
      <c r="D26" s="8">
        <v>19281.095683</v>
      </c>
      <c r="E26" s="8">
        <v>231.86593499999799</v>
      </c>
      <c r="F26" s="19"/>
      <c r="L26" s="15"/>
    </row>
    <row r="27" spans="1:12" ht="18.75" hidden="1" customHeight="1">
      <c r="A27" s="205"/>
      <c r="B27" s="8" t="e">
        <v>#REF!</v>
      </c>
      <c r="C27" s="8">
        <v>0</v>
      </c>
      <c r="D27" s="8">
        <v>19083.791064000001</v>
      </c>
      <c r="E27" s="8">
        <v>19083.791064000001</v>
      </c>
    </row>
    <row r="28" spans="1:12" ht="18.75" hidden="1" customHeight="1">
      <c r="A28" s="205"/>
      <c r="B28" s="8" t="e">
        <v>#REF!</v>
      </c>
      <c r="C28" s="8">
        <v>0</v>
      </c>
      <c r="D28" s="8">
        <v>197.304619</v>
      </c>
      <c r="E28" s="8">
        <v>197.304619</v>
      </c>
    </row>
    <row r="29" spans="1:12" ht="18.75" customHeight="1">
      <c r="A29" s="203" t="s">
        <v>59</v>
      </c>
      <c r="B29" s="8">
        <v>47214.104114000002</v>
      </c>
      <c r="C29" s="8">
        <v>80757.395008000007</v>
      </c>
      <c r="D29" s="8">
        <v>82358.457966999995</v>
      </c>
      <c r="E29" s="8">
        <v>1601.062958999988</v>
      </c>
      <c r="F29" s="19"/>
      <c r="G29" s="15"/>
      <c r="L29" s="15"/>
    </row>
    <row r="30" spans="1:12" ht="9" customHeight="1">
      <c r="A30" s="183"/>
      <c r="B30" s="13"/>
      <c r="C30" s="13"/>
      <c r="D30" s="13"/>
      <c r="E30" s="13"/>
    </row>
    <row r="31" spans="1:12" ht="18.75" customHeight="1">
      <c r="A31" s="336" t="s">
        <v>60</v>
      </c>
      <c r="B31" s="337">
        <v>452886.92482118797</v>
      </c>
      <c r="C31" s="337">
        <v>458367.64899736253</v>
      </c>
      <c r="D31" s="337">
        <v>459378.37389456038</v>
      </c>
      <c r="E31" s="337">
        <v>1010.7248971978552</v>
      </c>
      <c r="F31" s="311"/>
      <c r="L31" s="15"/>
    </row>
    <row r="32" spans="1:12" ht="18.75" customHeight="1">
      <c r="A32" s="206" t="s">
        <v>61</v>
      </c>
      <c r="B32" s="191">
        <v>164.44625287068061</v>
      </c>
      <c r="C32" s="191">
        <v>148.45739090973433</v>
      </c>
      <c r="D32" s="191">
        <v>139.27691364</v>
      </c>
      <c r="E32" s="191">
        <v>-9.1804772697343253</v>
      </c>
      <c r="F32" s="25"/>
      <c r="L32" s="15"/>
    </row>
    <row r="33" spans="1:12" ht="18.75" customHeight="1">
      <c r="A33" s="207" t="s">
        <v>62</v>
      </c>
      <c r="B33" s="191">
        <v>76733.983267000003</v>
      </c>
      <c r="C33" s="191">
        <v>66512.740245940004</v>
      </c>
      <c r="D33" s="191">
        <v>68060.150390939991</v>
      </c>
      <c r="E33" s="191">
        <v>1547.4101449999871</v>
      </c>
      <c r="F33" s="25"/>
      <c r="L33" s="15"/>
    </row>
    <row r="34" spans="1:12" ht="18.75" customHeight="1">
      <c r="A34" s="207" t="s">
        <v>63</v>
      </c>
      <c r="B34" s="191">
        <v>18579.589470000003</v>
      </c>
      <c r="C34" s="191">
        <v>18223.6378764</v>
      </c>
      <c r="D34" s="191">
        <v>18253.4057106</v>
      </c>
      <c r="E34" s="191">
        <v>29.767834199999925</v>
      </c>
      <c r="F34" s="25"/>
      <c r="L34" s="15"/>
    </row>
    <row r="35" spans="1:12" ht="18.75" customHeight="1">
      <c r="A35" s="17" t="s">
        <v>64</v>
      </c>
      <c r="B35" s="191">
        <v>345262.85001000256</v>
      </c>
      <c r="C35" s="191">
        <v>359055.6875455362</v>
      </c>
      <c r="D35" s="191">
        <v>357973.24394113029</v>
      </c>
      <c r="E35" s="191">
        <v>-1082.4436044059112</v>
      </c>
      <c r="F35" s="83"/>
      <c r="L35" s="15"/>
    </row>
    <row r="36" spans="1:12" ht="18.75" customHeight="1">
      <c r="A36" s="207" t="s">
        <v>65</v>
      </c>
      <c r="B36" s="191">
        <v>8912.5641043146989</v>
      </c>
      <c r="C36" s="191">
        <v>10768.311073446601</v>
      </c>
      <c r="D36" s="191">
        <v>11195.233602120101</v>
      </c>
      <c r="E36" s="191">
        <v>426.92252867349998</v>
      </c>
      <c r="F36" s="84"/>
      <c r="L36" s="15"/>
    </row>
    <row r="37" spans="1:12" ht="18.75" customHeight="1">
      <c r="A37" s="207" t="s">
        <v>66</v>
      </c>
      <c r="B37" s="191">
        <v>22067.428318999999</v>
      </c>
      <c r="C37" s="191">
        <v>22682.227209000001</v>
      </c>
      <c r="D37" s="191">
        <v>22647.379260000002</v>
      </c>
      <c r="E37" s="191">
        <v>-34.847948999999062</v>
      </c>
      <c r="F37" s="84"/>
      <c r="L37" s="15"/>
    </row>
    <row r="38" spans="1:12" ht="18.75" customHeight="1">
      <c r="A38" s="207" t="s">
        <v>67</v>
      </c>
      <c r="B38" s="191">
        <v>-13154.8642146853</v>
      </c>
      <c r="C38" s="191">
        <v>-11913.9161355534</v>
      </c>
      <c r="D38" s="191">
        <v>-11452.145657879901</v>
      </c>
      <c r="E38" s="191">
        <v>461.77047767349904</v>
      </c>
      <c r="F38" s="83"/>
      <c r="L38" s="15"/>
    </row>
    <row r="39" spans="1:12" ht="18.75" customHeight="1">
      <c r="A39" s="207" t="s">
        <v>68</v>
      </c>
      <c r="B39" s="191">
        <v>3233.4917170000003</v>
      </c>
      <c r="C39" s="191">
        <v>3658.8148651300007</v>
      </c>
      <c r="D39" s="191">
        <v>3757.0633361299997</v>
      </c>
      <c r="E39" s="191">
        <v>98.248470999998972</v>
      </c>
      <c r="F39" s="25"/>
      <c r="L39" s="15"/>
    </row>
    <row r="40" spans="1:12" ht="3" hidden="1" customHeight="1">
      <c r="A40" s="25"/>
      <c r="B40" s="24"/>
      <c r="C40" s="24"/>
      <c r="D40" s="24"/>
      <c r="E40" s="24">
        <v>0</v>
      </c>
      <c r="F40" s="25"/>
      <c r="L40" s="15"/>
    </row>
    <row r="41" spans="1:12" ht="18.75" customHeight="1">
      <c r="A41" s="336" t="s">
        <v>69</v>
      </c>
      <c r="B41" s="337">
        <v>1805720.3636637123</v>
      </c>
      <c r="C41" s="337">
        <v>1914534.5006007275</v>
      </c>
      <c r="D41" s="337">
        <v>1900489.0253677533</v>
      </c>
      <c r="E41" s="337">
        <v>-14045.47523297416</v>
      </c>
      <c r="F41" s="311"/>
      <c r="L41" s="15"/>
    </row>
    <row r="42" spans="1:12" ht="9" customHeight="1">
      <c r="A42" s="332"/>
      <c r="B42" s="333"/>
      <c r="C42" s="333"/>
      <c r="D42" s="333"/>
      <c r="E42" s="333"/>
    </row>
    <row r="43" spans="1:12" ht="18.75" customHeight="1">
      <c r="A43" s="12" t="s">
        <v>70</v>
      </c>
    </row>
    <row r="44" spans="1:12" ht="18.75" customHeight="1">
      <c r="A44" s="12" t="s">
        <v>17</v>
      </c>
    </row>
    <row r="47" spans="1:12" ht="18.75" customHeight="1">
      <c r="A47" s="32"/>
    </row>
    <row r="48" spans="1:12" ht="18.75" customHeight="1">
      <c r="A48" s="32"/>
    </row>
    <row r="49" spans="1:1" ht="18.75" customHeight="1">
      <c r="A49" s="89"/>
    </row>
    <row r="50" spans="1:1" ht="15.6">
      <c r="A50" s="88"/>
    </row>
    <row r="51" spans="1:1" ht="15.6">
      <c r="A51" s="88"/>
    </row>
    <row r="52" spans="1:1" ht="18.75" customHeight="1">
      <c r="A52" s="88"/>
    </row>
    <row r="53" spans="1:1" ht="18.75" customHeight="1">
      <c r="A53" s="88"/>
    </row>
    <row r="54" spans="1:1" ht="18.75" customHeight="1">
      <c r="A54" s="88"/>
    </row>
    <row r="55" spans="1:1" ht="18.75" customHeight="1">
      <c r="A55" s="88"/>
    </row>
    <row r="56" spans="1:1" ht="18.75" customHeight="1">
      <c r="A56" s="88"/>
    </row>
    <row r="57" spans="1:1" ht="18.75" customHeight="1">
      <c r="A57" s="87"/>
    </row>
    <row r="58" spans="1:1" ht="18.75" customHeight="1">
      <c r="A58" s="89"/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73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4664-247D-4683-8E8F-AA2FD2A77054}">
  <dimension ref="A1"/>
  <sheetViews>
    <sheetView workbookViewId="0">
      <selection activeCell="Q28" sqref="Q28"/>
    </sheetView>
  </sheetViews>
  <sheetFormatPr defaultRowHeight="13.2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7"/>
  <sheetViews>
    <sheetView showGridLines="0" workbookViewId="0">
      <selection activeCell="E22" sqref="E22"/>
    </sheetView>
  </sheetViews>
  <sheetFormatPr defaultColWidth="9.109375" defaultRowHeight="14.4"/>
  <cols>
    <col min="1" max="1" width="2.44140625" style="192" customWidth="1"/>
    <col min="2" max="2" width="47.109375" style="192" customWidth="1"/>
    <col min="3" max="3" width="14.44140625" style="192" customWidth="1"/>
    <col min="4" max="4" width="17.33203125" style="192" customWidth="1"/>
    <col min="5" max="5" width="18.88671875" style="192" customWidth="1"/>
    <col min="6" max="6" width="14.44140625" style="192" customWidth="1"/>
    <col min="7" max="16384" width="9.109375" style="192"/>
  </cols>
  <sheetData>
    <row r="1" spans="2:6" ht="15" thickBot="1">
      <c r="C1" s="313"/>
      <c r="F1" s="313" t="s">
        <v>18</v>
      </c>
    </row>
    <row r="2" spans="2:6" ht="32.4" thickTop="1" thickBot="1">
      <c r="B2" s="35" t="s">
        <v>19</v>
      </c>
      <c r="C2" s="35" t="s">
        <v>75</v>
      </c>
      <c r="D2" s="35" t="s">
        <v>73</v>
      </c>
      <c r="E2" s="35" t="s">
        <v>74</v>
      </c>
      <c r="F2" s="35" t="s">
        <v>76</v>
      </c>
    </row>
    <row r="3" spans="2:6" ht="16.2" thickTop="1">
      <c r="B3" s="224" t="s">
        <v>24</v>
      </c>
      <c r="C3" s="16">
        <v>313767.83025426685</v>
      </c>
      <c r="D3" s="16">
        <v>6279.9206340050123</v>
      </c>
      <c r="E3" s="14">
        <v>1661.3031716955109</v>
      </c>
      <c r="F3" s="16">
        <v>321709.0540599674</v>
      </c>
    </row>
    <row r="4" spans="2:6" ht="15.6">
      <c r="B4" s="22" t="s">
        <v>77</v>
      </c>
      <c r="C4" s="18">
        <v>9109.6932805828692</v>
      </c>
      <c r="D4" s="60">
        <v>0</v>
      </c>
      <c r="E4" s="8">
        <v>-6.5296754843984672</v>
      </c>
      <c r="F4" s="18">
        <v>9103.1636050984707</v>
      </c>
    </row>
    <row r="5" spans="2:6" ht="15.6">
      <c r="B5" s="22" t="s">
        <v>78</v>
      </c>
      <c r="C5" s="18">
        <v>55.657066999999998</v>
      </c>
      <c r="D5" s="60">
        <v>54.304450789999997</v>
      </c>
      <c r="E5" s="8">
        <v>2.1000000316462319E-7</v>
      </c>
      <c r="F5" s="18">
        <v>109.961518</v>
      </c>
    </row>
    <row r="6" spans="2:6" ht="15.6">
      <c r="B6" s="22" t="s">
        <v>79</v>
      </c>
      <c r="C6" s="18">
        <v>17209.144297999999</v>
      </c>
      <c r="D6" s="60">
        <v>28.090463</v>
      </c>
      <c r="E6" s="8">
        <v>89.387299999998959</v>
      </c>
      <c r="F6" s="18">
        <v>17326.622060999998</v>
      </c>
    </row>
    <row r="7" spans="2:6" ht="15.6">
      <c r="B7" s="23" t="s">
        <v>80</v>
      </c>
      <c r="C7" s="18">
        <v>30372.729793999999</v>
      </c>
      <c r="D7" s="60">
        <v>7.0329099999997613</v>
      </c>
      <c r="E7" s="8">
        <v>42.58014700000254</v>
      </c>
      <c r="F7" s="18">
        <v>30422.342851000001</v>
      </c>
    </row>
    <row r="8" spans="2:6" ht="15.6">
      <c r="B8" s="23" t="s">
        <v>81</v>
      </c>
      <c r="C8" s="18">
        <v>107358.44956299999</v>
      </c>
      <c r="D8" s="60">
        <v>4564.6727829999991</v>
      </c>
      <c r="E8" s="8">
        <v>1348.0121110000064</v>
      </c>
      <c r="F8" s="18">
        <v>113271.13445699999</v>
      </c>
    </row>
    <row r="9" spans="2:6" ht="15" customHeight="1">
      <c r="B9" s="22" t="s">
        <v>82</v>
      </c>
      <c r="C9" s="18">
        <v>49855.531495683972</v>
      </c>
      <c r="D9" s="60">
        <v>-17.724087884986101</v>
      </c>
      <c r="E9" s="8">
        <v>-1.5314899300847635</v>
      </c>
      <c r="F9" s="18">
        <v>49836.275917868901</v>
      </c>
    </row>
    <row r="10" spans="2:6" ht="15.6" hidden="1">
      <c r="B10" s="22" t="s">
        <v>83</v>
      </c>
      <c r="C10" s="18">
        <v>0</v>
      </c>
      <c r="D10" s="247"/>
      <c r="E10" s="8">
        <v>0</v>
      </c>
      <c r="F10" s="18">
        <v>0</v>
      </c>
    </row>
    <row r="11" spans="2:6" ht="15.6">
      <c r="B11" s="22" t="s">
        <v>84</v>
      </c>
      <c r="C11" s="18">
        <v>19049.229748000002</v>
      </c>
      <c r="D11" s="60">
        <v>376.182838</v>
      </c>
      <c r="E11" s="8">
        <v>-144.31690300000201</v>
      </c>
      <c r="F11" s="18">
        <v>19281.095683</v>
      </c>
    </row>
    <row r="12" spans="2:6" ht="15.6">
      <c r="B12" s="190" t="s">
        <v>85</v>
      </c>
      <c r="C12" s="200">
        <v>80757.395008000007</v>
      </c>
      <c r="D12" s="322">
        <v>1267.3612770999998</v>
      </c>
      <c r="E12" s="221">
        <v>333.70168189998822</v>
      </c>
      <c r="F12" s="200">
        <v>82358.457966999995</v>
      </c>
    </row>
    <row r="13" spans="2:6">
      <c r="B13" s="194" t="s">
        <v>86</v>
      </c>
    </row>
    <row r="15" spans="2:6">
      <c r="B15" s="315"/>
      <c r="C15" s="202"/>
      <c r="F15" s="202"/>
    </row>
    <row r="17" spans="6:6">
      <c r="F17" s="20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35"/>
  <sheetViews>
    <sheetView showGridLines="0" topLeftCell="B1" zoomScale="82" zoomScaleNormal="82" workbookViewId="0">
      <selection activeCell="I25" sqref="I25"/>
    </sheetView>
  </sheetViews>
  <sheetFormatPr defaultColWidth="9.109375" defaultRowHeight="15" customHeight="1"/>
  <cols>
    <col min="1" max="1" width="0" style="12" hidden="1" customWidth="1"/>
    <col min="2" max="2" width="63.44140625" style="12" customWidth="1"/>
    <col min="3" max="4" width="16.6640625" style="12" customWidth="1"/>
    <col min="5" max="5" width="16.109375" style="12" customWidth="1"/>
    <col min="6" max="6" width="14.44140625" style="12" bestFit="1" customWidth="1"/>
    <col min="7" max="7" width="10.5546875" style="12" bestFit="1" customWidth="1"/>
    <col min="8" max="8" width="9.109375" style="12"/>
    <col min="9" max="9" width="12.5546875" style="12" bestFit="1" customWidth="1"/>
    <col min="10" max="10" width="16.5546875" style="12" bestFit="1" customWidth="1"/>
    <col min="11" max="16384" width="9.109375" style="12"/>
  </cols>
  <sheetData>
    <row r="1" spans="2:6" ht="15" customHeight="1">
      <c r="B1" s="78"/>
      <c r="C1" s="78"/>
      <c r="D1" s="78"/>
      <c r="E1" s="78"/>
      <c r="F1" s="78"/>
    </row>
    <row r="2" spans="2:6" ht="15" customHeight="1" thickBot="1">
      <c r="B2" s="36"/>
      <c r="C2" s="37"/>
      <c r="D2" s="37"/>
      <c r="E2" s="37"/>
      <c r="F2" s="6" t="s">
        <v>18</v>
      </c>
    </row>
    <row r="3" spans="2:6" ht="87" customHeight="1" thickTop="1" thickBot="1">
      <c r="B3" s="338" t="s">
        <v>87</v>
      </c>
      <c r="C3" s="330" t="s">
        <v>1</v>
      </c>
      <c r="D3" s="334" t="s">
        <v>2</v>
      </c>
      <c r="E3" s="334" t="s">
        <v>3</v>
      </c>
      <c r="F3" s="335" t="s">
        <v>20</v>
      </c>
    </row>
    <row r="4" spans="2:6" ht="18.600000000000001" customHeight="1" thickTop="1">
      <c r="B4" s="94" t="s">
        <v>88</v>
      </c>
      <c r="C4" s="8">
        <v>864635.03125900007</v>
      </c>
      <c r="D4" s="8">
        <v>869746.86934699002</v>
      </c>
      <c r="E4" s="8">
        <v>871754.30960923003</v>
      </c>
      <c r="F4" s="8">
        <v>2007.4402622400085</v>
      </c>
    </row>
    <row r="5" spans="2:6" ht="18.600000000000001" customHeight="1">
      <c r="B5" s="95" t="s">
        <v>90</v>
      </c>
      <c r="C5" s="8">
        <v>367809.76042047219</v>
      </c>
      <c r="D5" s="8">
        <v>358835.83813947206</v>
      </c>
      <c r="E5" s="8">
        <v>358717.36140647216</v>
      </c>
      <c r="F5" s="8">
        <v>-118.47673299990129</v>
      </c>
    </row>
    <row r="6" spans="2:6" ht="18.600000000000001" customHeight="1">
      <c r="B6" s="94" t="s">
        <v>92</v>
      </c>
      <c r="C6" s="8">
        <v>70307.614572999999</v>
      </c>
      <c r="D6" s="8">
        <v>72885.555102700004</v>
      </c>
      <c r="E6" s="8">
        <v>72836.56203465999</v>
      </c>
      <c r="F6" s="8">
        <v>-48.993068040013895</v>
      </c>
    </row>
    <row r="7" spans="2:6" ht="18.600000000000001" customHeight="1">
      <c r="B7" s="95" t="s">
        <v>94</v>
      </c>
      <c r="C7" s="60">
        <v>184.093797</v>
      </c>
      <c r="D7" s="60">
        <v>184.093797</v>
      </c>
      <c r="E7" s="60">
        <v>184.093797</v>
      </c>
      <c r="F7" s="60">
        <v>0</v>
      </c>
    </row>
    <row r="8" spans="2:6" ht="18.600000000000001" customHeight="1">
      <c r="B8" s="94" t="s">
        <v>96</v>
      </c>
      <c r="C8" s="60">
        <v>0</v>
      </c>
      <c r="D8" s="60">
        <v>11590.093379350001</v>
      </c>
      <c r="E8" s="60">
        <v>27860.449762819997</v>
      </c>
      <c r="F8" s="60">
        <v>16270.356383469996</v>
      </c>
    </row>
    <row r="9" spans="2:6" ht="18.600000000000001" customHeight="1">
      <c r="B9" s="95" t="s">
        <v>98</v>
      </c>
      <c r="C9" s="60">
        <v>0</v>
      </c>
      <c r="D9" s="60">
        <v>0</v>
      </c>
      <c r="E9" s="60">
        <v>0</v>
      </c>
      <c r="F9" s="60">
        <v>0</v>
      </c>
    </row>
    <row r="10" spans="2:6" ht="18.600000000000001" customHeight="1">
      <c r="B10" s="95" t="s">
        <v>99</v>
      </c>
      <c r="C10" s="60">
        <v>810.21924399999989</v>
      </c>
      <c r="D10" s="60">
        <v>810.21924399999989</v>
      </c>
      <c r="E10" s="60">
        <v>806.66242799999998</v>
      </c>
      <c r="F10" s="60">
        <v>-3.5568159999999125</v>
      </c>
    </row>
    <row r="11" spans="2:6" ht="18.600000000000001" customHeight="1">
      <c r="B11" s="95" t="s">
        <v>100</v>
      </c>
      <c r="C11" s="60">
        <v>87807.724998999998</v>
      </c>
      <c r="D11" s="60">
        <v>93781.76617717692</v>
      </c>
      <c r="E11" s="60">
        <v>93710.592421581387</v>
      </c>
      <c r="F11" s="60">
        <v>-71.173755595533294</v>
      </c>
    </row>
    <row r="12" spans="2:6" ht="18.600000000000001" customHeight="1">
      <c r="B12" s="95" t="s">
        <v>102</v>
      </c>
      <c r="C12" s="60">
        <v>128.924046</v>
      </c>
      <c r="D12" s="60">
        <v>55.657066999999998</v>
      </c>
      <c r="E12" s="60">
        <v>109.961518</v>
      </c>
      <c r="F12" s="60">
        <v>54.304451</v>
      </c>
    </row>
    <row r="13" spans="2:6" ht="18.600000000000001" customHeight="1">
      <c r="B13" s="95" t="s">
        <v>103</v>
      </c>
      <c r="C13" s="60">
        <v>0</v>
      </c>
      <c r="D13" s="60">
        <v>5431.6110499599999</v>
      </c>
      <c r="E13" s="60">
        <v>5186.3397173100002</v>
      </c>
      <c r="F13" s="60">
        <v>-245.27133264999975</v>
      </c>
    </row>
    <row r="14" spans="2:6" ht="18.600000000000001" customHeight="1">
      <c r="B14" s="94" t="s">
        <v>104</v>
      </c>
      <c r="C14" s="60">
        <v>0</v>
      </c>
      <c r="D14" s="60">
        <v>0</v>
      </c>
      <c r="E14" s="60">
        <v>0</v>
      </c>
      <c r="F14" s="60">
        <v>0</v>
      </c>
    </row>
    <row r="15" spans="2:6" ht="18.600000000000001" customHeight="1">
      <c r="B15" s="95" t="s">
        <v>106</v>
      </c>
      <c r="C15" s="60">
        <v>0</v>
      </c>
      <c r="D15" s="60">
        <v>0</v>
      </c>
      <c r="E15" s="60">
        <v>0</v>
      </c>
      <c r="F15" s="60">
        <v>0</v>
      </c>
    </row>
    <row r="16" spans="2:6" ht="18.600000000000001" customHeight="1">
      <c r="B16" s="95" t="s">
        <v>109</v>
      </c>
      <c r="C16" s="60">
        <v>1166.336</v>
      </c>
      <c r="D16" s="60">
        <v>1166.336</v>
      </c>
      <c r="E16" s="60">
        <v>1166.336</v>
      </c>
      <c r="F16" s="60">
        <v>0</v>
      </c>
    </row>
    <row r="17" spans="2:9" ht="18.600000000000001" customHeight="1">
      <c r="B17" s="94" t="s">
        <v>130</v>
      </c>
      <c r="C17" s="60">
        <v>39950.708660999997</v>
      </c>
      <c r="D17" s="60">
        <v>38398.68839625</v>
      </c>
      <c r="E17" s="60">
        <v>38938.876009790001</v>
      </c>
      <c r="F17" s="60">
        <v>540.18761354000162</v>
      </c>
    </row>
    <row r="18" spans="2:9" ht="18.600000000000001" customHeight="1">
      <c r="B18" s="95" t="s">
        <v>110</v>
      </c>
      <c r="C18" s="60">
        <v>3733.9682680000001</v>
      </c>
      <c r="D18" s="60">
        <v>4714.3951079999997</v>
      </c>
      <c r="E18" s="60">
        <v>4718.679862</v>
      </c>
      <c r="F18" s="60">
        <v>4.2847540000002482</v>
      </c>
    </row>
    <row r="19" spans="2:9" ht="18.600000000000001" customHeight="1">
      <c r="B19" s="95" t="s">
        <v>111</v>
      </c>
      <c r="C19" s="60">
        <v>0</v>
      </c>
      <c r="D19" s="60">
        <v>0</v>
      </c>
      <c r="E19" s="60">
        <v>0</v>
      </c>
      <c r="F19" s="60">
        <v>0</v>
      </c>
    </row>
    <row r="20" spans="2:9" ht="18.600000000000001" customHeight="1">
      <c r="B20" s="167" t="s">
        <v>112</v>
      </c>
      <c r="C20" s="168">
        <v>20683.902845999994</v>
      </c>
      <c r="D20" s="168">
        <v>20445.507395000001</v>
      </c>
      <c r="E20" s="168">
        <v>19883.658722</v>
      </c>
      <c r="F20" s="168">
        <v>-561.84867300000042</v>
      </c>
    </row>
    <row r="21" spans="2:9" ht="18.600000000000001" customHeight="1">
      <c r="B21" s="95" t="s">
        <v>131</v>
      </c>
      <c r="C21" s="60">
        <v>4000</v>
      </c>
      <c r="D21" s="60">
        <v>4000</v>
      </c>
      <c r="E21" s="60">
        <v>4000</v>
      </c>
      <c r="F21" s="60">
        <v>0</v>
      </c>
    </row>
    <row r="22" spans="2:9" ht="18.600000000000001" customHeight="1">
      <c r="B22" s="95" t="s">
        <v>119</v>
      </c>
      <c r="C22" s="60">
        <v>0</v>
      </c>
      <c r="D22" s="60">
        <v>0</v>
      </c>
      <c r="E22" s="60">
        <v>0</v>
      </c>
      <c r="F22" s="60">
        <v>0</v>
      </c>
    </row>
    <row r="23" spans="2:9" ht="18.600000000000001" customHeight="1">
      <c r="B23" s="95" t="s">
        <v>120</v>
      </c>
      <c r="C23" s="60">
        <v>24689.929482</v>
      </c>
      <c r="D23" s="60">
        <v>24933.458981</v>
      </c>
      <c r="E23" s="60">
        <v>24672.858981000001</v>
      </c>
      <c r="F23" s="60">
        <v>-260.59999999999854</v>
      </c>
    </row>
    <row r="24" spans="2:9" ht="18.600000000000001" customHeight="1">
      <c r="B24" s="95" t="s">
        <v>121</v>
      </c>
      <c r="C24" s="60">
        <v>21124.350647526298</v>
      </c>
      <c r="D24" s="60">
        <v>22286.312415531611</v>
      </c>
      <c r="E24" s="60">
        <v>22322.158417282702</v>
      </c>
      <c r="F24" s="60">
        <v>35.846001751091535</v>
      </c>
    </row>
    <row r="25" spans="2:9" ht="18.600000000000001" customHeight="1">
      <c r="B25" s="94" t="s">
        <v>124</v>
      </c>
      <c r="C25" s="8">
        <v>142.56</v>
      </c>
      <c r="D25" s="8">
        <v>163.08619358000001</v>
      </c>
      <c r="E25" s="8">
        <v>156.77449058000002</v>
      </c>
      <c r="F25" s="8">
        <v>-6.3117029999999943</v>
      </c>
    </row>
    <row r="26" spans="2:9" ht="18.600000000000001" customHeight="1">
      <c r="B26" s="94" t="s">
        <v>125</v>
      </c>
      <c r="C26" s="8">
        <v>1713.2523000000001</v>
      </c>
      <c r="D26" s="8">
        <v>2068.7614990000002</v>
      </c>
      <c r="E26" s="8">
        <v>2098.3155529999999</v>
      </c>
      <c r="F26" s="8">
        <v>29.554053999999724</v>
      </c>
    </row>
    <row r="27" spans="2:9" ht="18.600000000000001" customHeight="1">
      <c r="B27" s="94" t="s">
        <v>126</v>
      </c>
      <c r="C27" s="8">
        <v>1129.9624544839101</v>
      </c>
      <c r="D27" s="8">
        <v>749.07807834148196</v>
      </c>
      <c r="E27" s="8">
        <v>1567.5101790000001</v>
      </c>
      <c r="F27" s="8">
        <v>818.43210065851815</v>
      </c>
    </row>
    <row r="28" spans="2:9" ht="18.600000000000001" hidden="1" customHeight="1">
      <c r="B28" s="94" t="s">
        <v>127</v>
      </c>
      <c r="C28" s="8">
        <v>0</v>
      </c>
      <c r="D28" s="8">
        <v>0</v>
      </c>
      <c r="E28" s="8">
        <v>0</v>
      </c>
      <c r="F28" s="8">
        <v>0</v>
      </c>
    </row>
    <row r="29" spans="2:9" ht="18.600000000000001" customHeight="1">
      <c r="B29" s="94" t="s">
        <v>132</v>
      </c>
      <c r="C29" s="8">
        <v>523826.81836299994</v>
      </c>
      <c r="D29" s="8">
        <v>523730.47378221998</v>
      </c>
      <c r="E29" s="8">
        <v>527172.06126921996</v>
      </c>
      <c r="F29" s="8">
        <v>3441.5874869999825</v>
      </c>
    </row>
    <row r="30" spans="2:9" ht="16.95" customHeight="1">
      <c r="B30" s="208" t="s">
        <v>128</v>
      </c>
      <c r="C30" s="209">
        <v>329042.86510399997</v>
      </c>
      <c r="D30" s="209">
        <v>329169.35197222</v>
      </c>
      <c r="E30" s="209">
        <v>330030.57526221999</v>
      </c>
      <c r="F30" s="209">
        <v>861.22328999999445</v>
      </c>
      <c r="I30" s="15"/>
    </row>
    <row r="31" spans="2:9" ht="16.95" customHeight="1">
      <c r="B31" s="210" t="s">
        <v>133</v>
      </c>
      <c r="C31" s="211">
        <v>194783.953259</v>
      </c>
      <c r="D31" s="211">
        <v>194561.12180999998</v>
      </c>
      <c r="E31" s="211">
        <v>197141.486007</v>
      </c>
      <c r="F31" s="211">
        <v>2580.3641970000172</v>
      </c>
    </row>
    <row r="32" spans="2:9" ht="24" customHeight="1">
      <c r="B32" s="93" t="s">
        <v>129</v>
      </c>
      <c r="C32" s="38">
        <v>2033845.1573604823</v>
      </c>
      <c r="D32" s="38">
        <v>2055977.8011525711</v>
      </c>
      <c r="E32" s="38">
        <v>2077863.5621789461</v>
      </c>
      <c r="F32" s="38">
        <v>21885.761026374996</v>
      </c>
    </row>
    <row r="33" spans="2:6" ht="5.25" customHeight="1">
      <c r="B33" s="81"/>
      <c r="C33" s="82"/>
      <c r="D33" s="82"/>
      <c r="E33" s="82"/>
      <c r="F33" s="82"/>
    </row>
    <row r="34" spans="2:6" ht="15" customHeight="1">
      <c r="B34" s="31" t="s">
        <v>134</v>
      </c>
    </row>
    <row r="35" spans="2:6" ht="15" customHeight="1">
      <c r="B35" s="31" t="s">
        <v>17</v>
      </c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57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4"/>
  <sheetViews>
    <sheetView showGridLines="0" workbookViewId="0">
      <selection activeCell="T19" sqref="T19"/>
    </sheetView>
  </sheetViews>
  <sheetFormatPr defaultRowHeight="13.2"/>
  <cols>
    <col min="1" max="1" width="7.6640625" customWidth="1"/>
    <col min="2" max="2" width="13.44140625" bestFit="1" customWidth="1"/>
    <col min="3" max="3" width="9.33203125" bestFit="1" customWidth="1"/>
    <col min="4" max="4" width="6.109375" bestFit="1" customWidth="1"/>
    <col min="5" max="5" width="14.33203125" bestFit="1" customWidth="1"/>
    <col min="6" max="6" width="15.33203125" bestFit="1" customWidth="1"/>
    <col min="7" max="7" width="13.44140625" bestFit="1" customWidth="1"/>
    <col min="8" max="8" width="2.109375" customWidth="1"/>
    <col min="9" max="9" width="2.109375" style="70" customWidth="1"/>
    <col min="10" max="10" width="2.109375" customWidth="1"/>
    <col min="11" max="11" width="8.88671875" customWidth="1"/>
    <col min="12" max="12" width="14.5546875" customWidth="1"/>
    <col min="13" max="13" width="13.44140625" customWidth="1"/>
    <col min="14" max="14" width="13" customWidth="1"/>
    <col min="15" max="15" width="11.88671875" customWidth="1"/>
    <col min="16" max="16" width="1.88671875" customWidth="1"/>
    <col min="17" max="17" width="2.109375" style="70" customWidth="1"/>
    <col min="18" max="18" width="2.44140625" customWidth="1"/>
    <col min="19" max="19" width="22.6640625" customWidth="1"/>
    <col min="20" max="20" width="13.109375" customWidth="1"/>
    <col min="21" max="23" width="13.6640625" bestFit="1" customWidth="1"/>
    <col min="24" max="24" width="6.88671875" customWidth="1"/>
    <col min="25" max="25" width="2.109375" style="70" customWidth="1"/>
    <col min="26" max="26" width="4.44140625" customWidth="1"/>
    <col min="27" max="27" width="11.5546875" bestFit="1" customWidth="1"/>
  </cols>
  <sheetData>
    <row r="1" spans="1:27" ht="14.4" thickBot="1">
      <c r="G1" s="69" t="s">
        <v>18</v>
      </c>
      <c r="H1" s="69"/>
      <c r="O1" s="69" t="s">
        <v>18</v>
      </c>
      <c r="P1" s="69"/>
      <c r="T1" s="69"/>
      <c r="U1" s="69"/>
      <c r="V1" s="69"/>
      <c r="W1" s="69" t="s">
        <v>18</v>
      </c>
    </row>
    <row r="2" spans="1:27" ht="53.4" thickTop="1" thickBot="1">
      <c r="A2" s="71" t="s">
        <v>210</v>
      </c>
      <c r="B2" s="71" t="s">
        <v>211</v>
      </c>
      <c r="C2" s="71" t="s">
        <v>212</v>
      </c>
      <c r="D2" s="71" t="s">
        <v>213</v>
      </c>
      <c r="E2" s="71" t="s">
        <v>214</v>
      </c>
      <c r="F2" s="71" t="s">
        <v>215</v>
      </c>
      <c r="G2" s="71" t="s">
        <v>216</v>
      </c>
      <c r="H2" s="72"/>
      <c r="K2" s="71" t="s">
        <v>210</v>
      </c>
      <c r="L2" s="71" t="s">
        <v>217</v>
      </c>
      <c r="M2" s="71" t="s">
        <v>218</v>
      </c>
      <c r="N2" s="71" t="s">
        <v>219</v>
      </c>
      <c r="O2" s="71" t="s">
        <v>208</v>
      </c>
      <c r="P2" s="72"/>
      <c r="S2" s="339" t="s">
        <v>19</v>
      </c>
      <c r="T2" s="340" t="s">
        <v>1</v>
      </c>
      <c r="U2" s="340" t="s">
        <v>220</v>
      </c>
      <c r="V2" s="340" t="s">
        <v>221</v>
      </c>
      <c r="W2" s="340" t="s">
        <v>5</v>
      </c>
      <c r="Z2" s="316"/>
      <c r="AA2" s="248"/>
    </row>
    <row r="3" spans="1:27" ht="15" thickTop="1">
      <c r="A3" s="317">
        <v>44927</v>
      </c>
      <c r="B3" s="320">
        <v>42404.646705309999</v>
      </c>
      <c r="C3" s="320">
        <v>7166.9134748900005</v>
      </c>
      <c r="D3" s="320">
        <v>15.327961310000001</v>
      </c>
      <c r="E3" s="320">
        <v>-3361.5231154200001</v>
      </c>
      <c r="F3" s="320">
        <v>0</v>
      </c>
      <c r="G3" s="79">
        <v>46225.365026090003</v>
      </c>
      <c r="H3" s="73"/>
      <c r="K3" s="317">
        <v>44927</v>
      </c>
      <c r="L3" s="321">
        <v>61183.73187363</v>
      </c>
      <c r="M3" s="320">
        <v>1031.78450372</v>
      </c>
      <c r="N3" s="320">
        <v>496.82090385999999</v>
      </c>
      <c r="O3" s="79">
        <v>62712.337281209999</v>
      </c>
      <c r="P3" s="73"/>
      <c r="S3" s="341" t="s">
        <v>222</v>
      </c>
      <c r="T3" s="342">
        <v>864635.03125933697</v>
      </c>
      <c r="U3" s="342">
        <v>869746.86934699002</v>
      </c>
      <c r="V3" s="342">
        <v>871754.30960923003</v>
      </c>
      <c r="W3" s="342">
        <v>2007.4402622400085</v>
      </c>
      <c r="Z3" s="316"/>
    </row>
    <row r="4" spans="1:27" ht="14.4">
      <c r="A4" s="317">
        <v>44958</v>
      </c>
      <c r="B4" s="320">
        <v>41191.452455720006</v>
      </c>
      <c r="C4" s="320">
        <v>5040.4300099100001</v>
      </c>
      <c r="D4" s="320">
        <v>13.63912118</v>
      </c>
      <c r="E4" s="320">
        <v>-2150.3595766799999</v>
      </c>
      <c r="F4" s="320">
        <v>0</v>
      </c>
      <c r="G4" s="79">
        <v>44095.162010130007</v>
      </c>
      <c r="H4" s="73"/>
      <c r="K4" s="317">
        <v>44958</v>
      </c>
      <c r="L4" s="321">
        <v>63686.682045630005</v>
      </c>
      <c r="M4" s="320">
        <v>958.1056837000001</v>
      </c>
      <c r="N4" s="320">
        <v>482.80323554</v>
      </c>
      <c r="O4" s="79">
        <v>65127.590964870004</v>
      </c>
      <c r="P4" s="73"/>
      <c r="S4" s="343" t="s">
        <v>217</v>
      </c>
      <c r="T4" s="344">
        <v>832887.30262800003</v>
      </c>
      <c r="U4" s="344">
        <v>834221.34339498996</v>
      </c>
      <c r="V4" s="344">
        <v>835366.80104169995</v>
      </c>
      <c r="W4" s="344">
        <v>1145.4576467099832</v>
      </c>
      <c r="Z4" s="316"/>
    </row>
    <row r="5" spans="1:27" ht="14.4">
      <c r="A5" s="317">
        <v>44986</v>
      </c>
      <c r="B5" s="320">
        <v>41767.258488330001</v>
      </c>
      <c r="C5" s="320">
        <v>5831.5153251800002</v>
      </c>
      <c r="D5" s="320">
        <v>15.345069000000001</v>
      </c>
      <c r="E5" s="320">
        <v>-2174.9432793299998</v>
      </c>
      <c r="F5" s="320">
        <v>0</v>
      </c>
      <c r="G5" s="79">
        <v>45439.175603180003</v>
      </c>
      <c r="H5" s="73"/>
      <c r="K5" s="317">
        <v>44986</v>
      </c>
      <c r="L5" s="321">
        <v>63990.743913500002</v>
      </c>
      <c r="M5" s="320">
        <v>1301.3748022899999</v>
      </c>
      <c r="N5" s="320">
        <v>504.95019766000001</v>
      </c>
      <c r="O5" s="79">
        <v>65797.068913449999</v>
      </c>
      <c r="P5" s="73"/>
      <c r="S5" s="343" t="s">
        <v>223</v>
      </c>
      <c r="T5" s="344">
        <v>27326.28297161698</v>
      </c>
      <c r="U5" s="344">
        <v>28953.525952</v>
      </c>
      <c r="V5" s="344">
        <v>29203.525952</v>
      </c>
      <c r="W5" s="344">
        <v>250</v>
      </c>
      <c r="Z5" s="316"/>
    </row>
    <row r="6" spans="1:27" ht="14.4">
      <c r="A6" s="317">
        <v>45017</v>
      </c>
      <c r="B6" s="320">
        <v>41772.055906419992</v>
      </c>
      <c r="C6" s="320">
        <v>6221.5867350600001</v>
      </c>
      <c r="D6" s="320">
        <v>9.3318960700000009</v>
      </c>
      <c r="E6" s="320">
        <v>-2218.4038549400002</v>
      </c>
      <c r="F6" s="320">
        <v>0</v>
      </c>
      <c r="G6" s="79">
        <v>45784.570682609992</v>
      </c>
      <c r="H6" s="73"/>
      <c r="K6" s="317">
        <v>45017</v>
      </c>
      <c r="L6" s="321">
        <v>63929.258571769999</v>
      </c>
      <c r="M6" s="320">
        <v>2133.7505771800002</v>
      </c>
      <c r="N6" s="320">
        <v>476.51083756999998</v>
      </c>
      <c r="O6" s="79">
        <v>66539.519986519997</v>
      </c>
      <c r="P6" s="73"/>
      <c r="S6" s="343" t="s">
        <v>224</v>
      </c>
      <c r="T6" s="344">
        <v>4421.4456597199996</v>
      </c>
      <c r="U6" s="344">
        <v>6572</v>
      </c>
      <c r="V6" s="344">
        <v>7183.9826155299997</v>
      </c>
      <c r="W6" s="344">
        <v>611.98261552999975</v>
      </c>
      <c r="Y6" s="227"/>
      <c r="Z6" s="316"/>
    </row>
    <row r="7" spans="1:27" ht="14.4">
      <c r="A7" s="317">
        <v>45047</v>
      </c>
      <c r="B7" s="320">
        <v>43851.416302789999</v>
      </c>
      <c r="C7" s="320">
        <v>6145.3198496300001</v>
      </c>
      <c r="D7" s="320">
        <v>17.114617460000002</v>
      </c>
      <c r="E7" s="320">
        <v>-2244.07505038</v>
      </c>
      <c r="F7" s="320">
        <v>0</v>
      </c>
      <c r="G7" s="79">
        <v>47769.775719500001</v>
      </c>
      <c r="H7" s="73"/>
      <c r="K7" s="317">
        <v>45047</v>
      </c>
      <c r="L7" s="321">
        <v>71013.912243450002</v>
      </c>
      <c r="M7" s="320">
        <v>10768.98865028</v>
      </c>
      <c r="N7" s="320">
        <v>638.98835690999999</v>
      </c>
      <c r="O7" s="79">
        <v>82421.889250640001</v>
      </c>
      <c r="P7" s="73"/>
      <c r="S7" s="341" t="s">
        <v>225</v>
      </c>
      <c r="T7" s="342">
        <v>866973.98446133698</v>
      </c>
      <c r="U7" s="342">
        <v>876157.52595200005</v>
      </c>
      <c r="V7" s="342">
        <v>879569.96233300003</v>
      </c>
      <c r="W7" s="342">
        <v>3412.4363809999777</v>
      </c>
      <c r="Z7" s="316"/>
    </row>
    <row r="8" spans="1:27" ht="14.4">
      <c r="A8" s="317">
        <v>45078</v>
      </c>
      <c r="B8" s="320">
        <v>41759.548867569996</v>
      </c>
      <c r="C8" s="320">
        <v>6450.7444126299997</v>
      </c>
      <c r="D8" s="320">
        <v>15.58533551</v>
      </c>
      <c r="E8" s="320">
        <v>-2293.3494608999999</v>
      </c>
      <c r="F8" s="320">
        <v>0</v>
      </c>
      <c r="G8" s="79">
        <v>45932.529154809999</v>
      </c>
      <c r="H8" s="73"/>
      <c r="K8" s="317">
        <v>45078</v>
      </c>
      <c r="L8" s="321">
        <v>95375.423869320002</v>
      </c>
      <c r="M8" s="320">
        <v>1746.1933307500001</v>
      </c>
      <c r="N8" s="320">
        <v>510.99561631</v>
      </c>
      <c r="O8" s="79">
        <v>97632.612816380002</v>
      </c>
      <c r="P8" s="73"/>
      <c r="S8" s="343" t="s">
        <v>217</v>
      </c>
      <c r="T8" s="344">
        <v>835226.25583000004</v>
      </c>
      <c r="U8" s="344">
        <v>839872</v>
      </c>
      <c r="V8" s="344">
        <v>842774.07067699998</v>
      </c>
      <c r="W8" s="344">
        <v>2902.0706769999815</v>
      </c>
      <c r="Z8" s="318"/>
    </row>
    <row r="9" spans="1:27" ht="14.4">
      <c r="A9" s="317">
        <v>45108</v>
      </c>
      <c r="B9" s="320">
        <v>43408.037735710015</v>
      </c>
      <c r="C9" s="320">
        <v>6433.0118681899994</v>
      </c>
      <c r="D9" s="320">
        <v>15.735622060000001</v>
      </c>
      <c r="E9" s="320">
        <v>-2431.2717952600001</v>
      </c>
      <c r="F9" s="320">
        <v>0</v>
      </c>
      <c r="G9" s="79">
        <v>47425.513430700012</v>
      </c>
      <c r="H9" s="73"/>
      <c r="K9" s="317">
        <v>45108</v>
      </c>
      <c r="L9" s="321">
        <v>88466.536409399996</v>
      </c>
      <c r="M9" s="320">
        <v>1600.59430344</v>
      </c>
      <c r="N9" s="320">
        <v>440.58063586999998</v>
      </c>
      <c r="O9" s="79">
        <v>90507.71134871</v>
      </c>
      <c r="P9" s="73"/>
      <c r="S9" s="343" t="s">
        <v>223</v>
      </c>
      <c r="T9" s="344">
        <v>27326.28297161698</v>
      </c>
      <c r="U9" s="344">
        <v>28953.525952</v>
      </c>
      <c r="V9" s="344">
        <v>29203.525952</v>
      </c>
      <c r="W9" s="344">
        <v>250</v>
      </c>
      <c r="Z9" s="318"/>
    </row>
    <row r="10" spans="1:27" ht="14.4">
      <c r="A10" s="317">
        <v>45139</v>
      </c>
      <c r="B10" s="320">
        <v>43000.790810150007</v>
      </c>
      <c r="C10" s="320">
        <v>6660.4448964899993</v>
      </c>
      <c r="D10" s="320">
        <v>17.182267960000001</v>
      </c>
      <c r="E10" s="320">
        <v>-2199.14651254</v>
      </c>
      <c r="F10" s="320">
        <v>0</v>
      </c>
      <c r="G10" s="79">
        <v>47479.271462060009</v>
      </c>
      <c r="H10" s="73"/>
      <c r="K10" s="317">
        <v>45139</v>
      </c>
      <c r="L10" s="321">
        <v>64913.523823169999</v>
      </c>
      <c r="M10" s="320">
        <v>1559.4786149000001</v>
      </c>
      <c r="N10" s="320">
        <v>723.81307577999996</v>
      </c>
      <c r="O10" s="79">
        <v>67196.815513850001</v>
      </c>
      <c r="P10" s="73"/>
      <c r="S10" s="343" t="s">
        <v>224</v>
      </c>
      <c r="T10" s="344">
        <v>4421.4456597199996</v>
      </c>
      <c r="U10" s="344">
        <v>7332</v>
      </c>
      <c r="V10" s="344">
        <v>7592.3657039999998</v>
      </c>
      <c r="W10" s="344">
        <v>260.36570399999982</v>
      </c>
      <c r="Z10" s="318"/>
    </row>
    <row r="11" spans="1:27" ht="14.4">
      <c r="A11" s="317">
        <v>45170</v>
      </c>
      <c r="B11" s="320">
        <v>43925.365726620003</v>
      </c>
      <c r="C11" s="320">
        <v>6720.9233674300003</v>
      </c>
      <c r="D11" s="320">
        <v>53.378925729999999</v>
      </c>
      <c r="E11" s="320">
        <v>-2235.4835345700003</v>
      </c>
      <c r="F11" s="320">
        <v>0</v>
      </c>
      <c r="G11" s="79">
        <v>48464.184485210004</v>
      </c>
      <c r="H11" s="73"/>
      <c r="K11" s="317">
        <v>45170</v>
      </c>
      <c r="L11" s="321">
        <v>66912.808837969991</v>
      </c>
      <c r="M11" s="320">
        <v>2064.0772344299999</v>
      </c>
      <c r="N11" s="320">
        <v>575.38632433000009</v>
      </c>
      <c r="O11" s="79">
        <v>69552.272396729997</v>
      </c>
      <c r="P11" s="73"/>
      <c r="S11" s="345" t="s">
        <v>226</v>
      </c>
      <c r="T11" s="342">
        <v>2338.9532020000042</v>
      </c>
      <c r="U11" s="342">
        <v>6410.6566050100373</v>
      </c>
      <c r="V11" s="342">
        <v>7815.6527237700066</v>
      </c>
      <c r="W11" s="342">
        <v>1404.9961187599692</v>
      </c>
      <c r="Z11" s="318"/>
    </row>
    <row r="12" spans="1:27" ht="14.4">
      <c r="A12" s="317">
        <v>45200</v>
      </c>
      <c r="B12" s="320">
        <v>44159.166835889999</v>
      </c>
      <c r="C12" s="320">
        <v>6557.2402432899999</v>
      </c>
      <c r="D12" s="320">
        <v>17.392383030000001</v>
      </c>
      <c r="E12" s="320">
        <v>-2317.03890477</v>
      </c>
      <c r="F12" s="320">
        <v>0</v>
      </c>
      <c r="G12" s="79">
        <v>48416.760557439993</v>
      </c>
      <c r="H12" s="73"/>
      <c r="K12" s="317">
        <v>45200</v>
      </c>
      <c r="L12" s="321">
        <v>64552.198743240006</v>
      </c>
      <c r="M12" s="320">
        <v>1812.4677970099999</v>
      </c>
      <c r="N12" s="320">
        <v>650.45798422999997</v>
      </c>
      <c r="O12" s="79">
        <v>67015.124524480008</v>
      </c>
      <c r="P12" s="73"/>
      <c r="S12" s="346" t="s">
        <v>17</v>
      </c>
      <c r="T12" s="346"/>
      <c r="U12" s="346"/>
      <c r="V12" s="346"/>
      <c r="W12" s="346"/>
      <c r="Z12" s="318"/>
    </row>
    <row r="13" spans="1:27" ht="14.4">
      <c r="A13" s="317">
        <v>45231</v>
      </c>
      <c r="B13" s="320">
        <v>44062.830664507361</v>
      </c>
      <c r="C13" s="320">
        <v>6407.1825975699994</v>
      </c>
      <c r="D13" s="320">
        <v>16.20297369</v>
      </c>
      <c r="E13" s="320">
        <v>-2431.0473216099999</v>
      </c>
      <c r="F13" s="320">
        <v>0</v>
      </c>
      <c r="G13" s="79">
        <v>48055.168914157359</v>
      </c>
      <c r="H13" s="73"/>
      <c r="K13" s="317">
        <v>45231</v>
      </c>
      <c r="L13" s="321">
        <v>65817.77046012503</v>
      </c>
      <c r="M13" s="320">
        <v>2113.3552271500002</v>
      </c>
      <c r="N13" s="320">
        <v>679.86591999999996</v>
      </c>
      <c r="O13" s="79">
        <v>68610.991607275035</v>
      </c>
      <c r="P13" s="73"/>
      <c r="Z13" s="318"/>
    </row>
    <row r="14" spans="1:27" ht="14.4">
      <c r="A14" s="317">
        <v>45261</v>
      </c>
      <c r="B14" s="320">
        <v>71140.500224631585</v>
      </c>
      <c r="C14" s="320">
        <v>6588.7164530399996</v>
      </c>
      <c r="D14" s="320">
        <v>15.18365135</v>
      </c>
      <c r="E14" s="320">
        <v>-2154.2399473699998</v>
      </c>
      <c r="F14" s="320">
        <v>0</v>
      </c>
      <c r="G14" s="79">
        <v>75590.160381651585</v>
      </c>
      <c r="H14" s="73"/>
      <c r="K14" s="317">
        <v>45261</v>
      </c>
      <c r="L14" s="321">
        <v>65524.21025002504</v>
      </c>
      <c r="M14" s="320">
        <v>2113.3552271500002</v>
      </c>
      <c r="N14" s="320">
        <v>1002.8095279400001</v>
      </c>
      <c r="O14" s="79">
        <v>68640.375005115042</v>
      </c>
      <c r="P14" s="73"/>
    </row>
    <row r="15" spans="1:27" ht="14.4">
      <c r="A15" s="74" t="s">
        <v>208</v>
      </c>
      <c r="B15" s="77">
        <v>542443.070723649</v>
      </c>
      <c r="C15" s="77">
        <v>76224.029233309993</v>
      </c>
      <c r="D15" s="77">
        <v>221.41982435</v>
      </c>
      <c r="E15" s="77">
        <v>-28210.882353770001</v>
      </c>
      <c r="F15" s="77">
        <v>0</v>
      </c>
      <c r="G15" s="77">
        <v>590677.63742753887</v>
      </c>
      <c r="H15" s="73"/>
      <c r="K15" s="74" t="s">
        <v>208</v>
      </c>
      <c r="L15" s="77">
        <v>835366.80104123009</v>
      </c>
      <c r="M15" s="77">
        <v>29203.525952</v>
      </c>
      <c r="N15" s="77">
        <v>7183.9826160000002</v>
      </c>
      <c r="O15" s="77">
        <v>871754.30960923014</v>
      </c>
      <c r="P15" s="73"/>
    </row>
    <row r="16" spans="1:27" ht="31.5" customHeight="1">
      <c r="A16" s="438" t="s">
        <v>227</v>
      </c>
      <c r="B16" s="438"/>
      <c r="C16" s="438"/>
      <c r="D16" s="438"/>
      <c r="E16" s="438"/>
      <c r="F16" s="438"/>
      <c r="G16" s="438"/>
      <c r="H16" s="319"/>
      <c r="K16" s="438" t="s">
        <v>228</v>
      </c>
      <c r="L16" s="438"/>
      <c r="M16" s="438"/>
      <c r="N16" s="438"/>
      <c r="O16" s="438"/>
      <c r="P16" s="319"/>
    </row>
    <row r="17" spans="2:7">
      <c r="B17" s="80"/>
      <c r="C17" s="80"/>
      <c r="D17" s="80"/>
      <c r="E17" s="80"/>
      <c r="F17" s="80"/>
      <c r="G17" s="80"/>
    </row>
    <row r="18" spans="2:7">
      <c r="B18" s="80"/>
      <c r="C18" s="80"/>
      <c r="D18" s="80"/>
      <c r="E18" s="80"/>
      <c r="F18" s="80"/>
      <c r="G18" s="80"/>
    </row>
    <row r="19" spans="2:7">
      <c r="B19" s="80"/>
      <c r="C19" s="80"/>
      <c r="D19" s="80"/>
      <c r="E19" s="80"/>
      <c r="F19" s="80"/>
      <c r="G19" s="80"/>
    </row>
    <row r="20" spans="2:7">
      <c r="B20" s="80"/>
      <c r="C20" s="80"/>
      <c r="D20" s="80"/>
      <c r="E20" s="80"/>
      <c r="F20" s="80"/>
      <c r="G20" s="80"/>
    </row>
    <row r="21" spans="2:7">
      <c r="B21" s="80"/>
      <c r="C21" s="80"/>
      <c r="D21" s="80"/>
      <c r="E21" s="80"/>
      <c r="F21" s="80"/>
      <c r="G21" s="80"/>
    </row>
    <row r="22" spans="2:7">
      <c r="B22" s="80"/>
      <c r="C22" s="80"/>
      <c r="D22" s="80"/>
      <c r="E22" s="80"/>
      <c r="F22" s="80"/>
      <c r="G22" s="80"/>
    </row>
    <row r="23" spans="2:7">
      <c r="B23" s="80"/>
      <c r="C23" s="80"/>
      <c r="D23" s="80"/>
      <c r="E23" s="80"/>
      <c r="F23" s="80"/>
      <c r="G23" s="80"/>
    </row>
    <row r="24" spans="2:7">
      <c r="B24" s="80"/>
      <c r="C24" s="80"/>
      <c r="D24" s="80"/>
      <c r="E24" s="80"/>
      <c r="F24" s="80"/>
      <c r="G24" s="80"/>
    </row>
  </sheetData>
  <mergeCells count="2">
    <mergeCell ref="A16:G16"/>
    <mergeCell ref="K16:O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FF4E-3A0A-47CA-BBBE-3F92627540C8}">
  <dimension ref="A1:E8"/>
  <sheetViews>
    <sheetView workbookViewId="0">
      <selection activeCell="E25" sqref="E25"/>
    </sheetView>
  </sheetViews>
  <sheetFormatPr defaultRowHeight="13.2"/>
  <cols>
    <col min="1" max="1" width="7.5546875" bestFit="1" customWidth="1"/>
    <col min="2" max="2" width="13.6640625" bestFit="1" customWidth="1"/>
    <col min="3" max="3" width="14.33203125" bestFit="1" customWidth="1"/>
    <col min="4" max="4" width="37.5546875" customWidth="1"/>
    <col min="5" max="5" width="10.5546875" bestFit="1" customWidth="1"/>
  </cols>
  <sheetData>
    <row r="1" spans="1:5" ht="15" thickBot="1">
      <c r="A1" s="367"/>
      <c r="B1" s="367"/>
      <c r="C1" s="367"/>
      <c r="D1" s="367"/>
      <c r="E1" s="368">
        <v>1</v>
      </c>
    </row>
    <row r="2" spans="1:5" ht="16.8" thickTop="1" thickBot="1">
      <c r="A2" s="369" t="s">
        <v>452</v>
      </c>
      <c r="B2" s="369" t="s">
        <v>437</v>
      </c>
      <c r="C2" s="369" t="s">
        <v>453</v>
      </c>
      <c r="D2" s="369" t="s">
        <v>454</v>
      </c>
      <c r="E2" s="369" t="s">
        <v>455</v>
      </c>
    </row>
    <row r="3" spans="1:5" ht="15" thickTop="1">
      <c r="A3" s="370" t="s">
        <v>456</v>
      </c>
      <c r="B3" s="371">
        <v>-11796775</v>
      </c>
      <c r="C3" s="371">
        <v>11796775</v>
      </c>
      <c r="D3" s="367" t="s">
        <v>457</v>
      </c>
      <c r="E3" s="372">
        <v>45223</v>
      </c>
    </row>
    <row r="4" spans="1:5" ht="14.4">
      <c r="A4" s="370" t="s">
        <v>456</v>
      </c>
      <c r="B4" s="371">
        <v>-2200000</v>
      </c>
      <c r="C4" s="371">
        <v>2200000</v>
      </c>
      <c r="D4" s="367" t="s">
        <v>458</v>
      </c>
      <c r="E4" s="372">
        <v>45237</v>
      </c>
    </row>
    <row r="5" spans="1:5" ht="14.4">
      <c r="A5" s="370" t="s">
        <v>459</v>
      </c>
      <c r="B5" s="371">
        <v>-50000000</v>
      </c>
      <c r="C5" s="371">
        <v>50000000</v>
      </c>
      <c r="D5" s="373" t="s">
        <v>460</v>
      </c>
      <c r="E5" s="374">
        <v>45230</v>
      </c>
    </row>
    <row r="6" spans="1:5" ht="14.4">
      <c r="A6" s="367" t="s">
        <v>461</v>
      </c>
      <c r="B6" s="371">
        <v>630345448</v>
      </c>
      <c r="C6" s="371">
        <v>-630345448</v>
      </c>
      <c r="D6" s="375" t="s">
        <v>462</v>
      </c>
      <c r="E6" s="376">
        <v>45239</v>
      </c>
    </row>
    <row r="7" spans="1:5" ht="14.4">
      <c r="A7" s="367" t="s">
        <v>463</v>
      </c>
      <c r="B7" s="371">
        <v>-4500000</v>
      </c>
      <c r="C7" s="371">
        <v>4500000</v>
      </c>
      <c r="D7" s="375" t="s">
        <v>464</v>
      </c>
      <c r="E7" s="376">
        <v>45239</v>
      </c>
    </row>
    <row r="8" spans="1:5" ht="14.4">
      <c r="A8" s="377" t="s">
        <v>129</v>
      </c>
      <c r="B8" s="378">
        <v>561848673</v>
      </c>
      <c r="C8" s="378">
        <v>-561848673</v>
      </c>
      <c r="D8" s="379"/>
      <c r="E8" s="379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1"/>
  <sheetViews>
    <sheetView showGridLines="0" topLeftCell="A19" zoomScaleNormal="100" workbookViewId="0">
      <selection activeCell="K42" sqref="K42"/>
    </sheetView>
  </sheetViews>
  <sheetFormatPr defaultColWidth="9.109375" defaultRowHeight="14.4"/>
  <cols>
    <col min="1" max="1" width="7.33203125" style="233" customWidth="1"/>
    <col min="2" max="2" width="61.44140625" style="170" customWidth="1"/>
    <col min="3" max="3" width="10.109375" style="169" bestFit="1" customWidth="1"/>
    <col min="4" max="5" width="12.33203125" style="169" bestFit="1" customWidth="1"/>
    <col min="6" max="6" width="13.109375" style="169" bestFit="1" customWidth="1"/>
    <col min="7" max="7" width="12.109375" style="195" bestFit="1" customWidth="1"/>
    <col min="8" max="8" width="9.6640625" style="169" bestFit="1" customWidth="1"/>
    <col min="9" max="9" width="19.33203125" style="169" bestFit="1" customWidth="1"/>
    <col min="10" max="10" width="10" style="169" bestFit="1" customWidth="1"/>
    <col min="11" max="16384" width="9.109375" style="169"/>
  </cols>
  <sheetData>
    <row r="1" spans="1:10" ht="21" customHeight="1" thickBot="1">
      <c r="C1" s="174"/>
      <c r="D1" s="174"/>
      <c r="E1" s="174"/>
      <c r="F1" s="174" t="s">
        <v>18</v>
      </c>
    </row>
    <row r="2" spans="1:10" s="171" customFormat="1" ht="66.75" customHeight="1" thickTop="1" thickBot="1">
      <c r="A2" s="359" t="s">
        <v>135</v>
      </c>
      <c r="B2" s="360" t="s">
        <v>136</v>
      </c>
      <c r="C2" s="359" t="s">
        <v>1</v>
      </c>
      <c r="D2" s="359" t="s">
        <v>2</v>
      </c>
      <c r="E2" s="359" t="s">
        <v>3</v>
      </c>
      <c r="F2" s="361" t="s">
        <v>5</v>
      </c>
      <c r="G2" s="196"/>
      <c r="J2"/>
    </row>
    <row r="3" spans="1:10" customFormat="1" ht="17.25" customHeight="1" thickTop="1">
      <c r="A3" s="234"/>
      <c r="G3" s="197"/>
    </row>
    <row r="4" spans="1:10" s="171" customFormat="1" ht="28.8">
      <c r="A4" s="347">
        <v>8585</v>
      </c>
      <c r="B4" s="348" t="s">
        <v>137</v>
      </c>
      <c r="C4" s="464">
        <v>64407.486144000002</v>
      </c>
      <c r="D4" s="349">
        <v>64807.5</v>
      </c>
      <c r="E4" s="349">
        <v>65607.5</v>
      </c>
      <c r="F4" s="349">
        <v>800</v>
      </c>
      <c r="G4" s="196"/>
      <c r="H4" s="256"/>
    </row>
    <row r="5" spans="1:10" s="171" customFormat="1">
      <c r="A5" s="347">
        <v>4295</v>
      </c>
      <c r="B5" s="348" t="s">
        <v>138</v>
      </c>
      <c r="C5" s="464">
        <v>1540</v>
      </c>
      <c r="D5" s="349">
        <v>1540</v>
      </c>
      <c r="E5" s="349">
        <v>1540</v>
      </c>
      <c r="F5" s="349">
        <v>0</v>
      </c>
      <c r="G5" s="196"/>
    </row>
    <row r="6" spans="1:10" s="172" customFormat="1">
      <c r="A6" s="347" t="s">
        <v>139</v>
      </c>
      <c r="B6" s="348" t="s">
        <v>140</v>
      </c>
      <c r="C6" s="464">
        <v>20218</v>
      </c>
      <c r="D6" s="349">
        <v>19122.3</v>
      </c>
      <c r="E6" s="349">
        <v>19256.3</v>
      </c>
      <c r="F6" s="349">
        <v>134</v>
      </c>
      <c r="G6" s="196"/>
    </row>
    <row r="7" spans="1:10" s="172" customFormat="1" ht="22.5" hidden="1" customHeight="1">
      <c r="A7" s="350"/>
      <c r="B7" s="351" t="s">
        <v>141</v>
      </c>
      <c r="C7" s="465">
        <v>14720.987204999999</v>
      </c>
      <c r="D7" s="352">
        <v>15421.163205000001</v>
      </c>
      <c r="E7" s="352">
        <v>15271.143822</v>
      </c>
      <c r="F7" s="349">
        <v>-150.01938300000074</v>
      </c>
      <c r="G7" s="196"/>
    </row>
    <row r="8" spans="1:10" s="172" customFormat="1" ht="28.8">
      <c r="A8" s="347" t="s">
        <v>142</v>
      </c>
      <c r="B8" s="353" t="s">
        <v>143</v>
      </c>
      <c r="C8" s="464">
        <v>8864.3363059999992</v>
      </c>
      <c r="D8" s="349">
        <v>9564.5123060000005</v>
      </c>
      <c r="E8" s="349">
        <v>9434.5890920000002</v>
      </c>
      <c r="F8" s="349">
        <v>-129.92321400000037</v>
      </c>
      <c r="G8" s="196"/>
    </row>
    <row r="9" spans="1:10" s="172" customFormat="1" ht="28.8">
      <c r="A9" s="347">
        <v>2004</v>
      </c>
      <c r="B9" s="353" t="s">
        <v>144</v>
      </c>
      <c r="C9" s="464">
        <v>5856.6508990000002</v>
      </c>
      <c r="D9" s="349">
        <v>5856.6508990000002</v>
      </c>
      <c r="E9" s="349">
        <v>5836.5547299999998</v>
      </c>
      <c r="F9" s="349">
        <v>-20.096169000000373</v>
      </c>
      <c r="G9" s="196"/>
    </row>
    <row r="10" spans="1:10" s="172" customFormat="1" ht="28.8">
      <c r="A10" s="347">
        <v>4705</v>
      </c>
      <c r="B10" s="348" t="s">
        <v>145</v>
      </c>
      <c r="C10" s="464">
        <v>9974</v>
      </c>
      <c r="D10" s="349">
        <v>9974</v>
      </c>
      <c r="E10" s="349">
        <v>13460.5</v>
      </c>
      <c r="F10" s="349">
        <v>3486.5</v>
      </c>
      <c r="G10" s="196"/>
    </row>
    <row r="11" spans="1:10" s="172" customFormat="1" ht="28.8">
      <c r="A11" s="347" t="s">
        <v>146</v>
      </c>
      <c r="B11" s="348" t="s">
        <v>147</v>
      </c>
      <c r="C11" s="464">
        <v>9855.33</v>
      </c>
      <c r="D11" s="349">
        <v>7585.5</v>
      </c>
      <c r="E11" s="349">
        <v>6705.3</v>
      </c>
      <c r="F11" s="349">
        <v>-880.19999999999982</v>
      </c>
      <c r="G11" s="196"/>
    </row>
    <row r="12" spans="1:10" s="172" customFormat="1">
      <c r="A12" s="347" t="s">
        <v>148</v>
      </c>
      <c r="B12" s="348" t="s">
        <v>149</v>
      </c>
      <c r="C12" s="464">
        <v>5461.9072919999999</v>
      </c>
      <c r="D12" s="349">
        <v>5461.9072919999999</v>
      </c>
      <c r="E12" s="349">
        <v>5354.5975509999998</v>
      </c>
      <c r="F12" s="349">
        <v>-107.30974100000003</v>
      </c>
      <c r="G12" s="196"/>
    </row>
    <row r="13" spans="1:10" s="172" customFormat="1" ht="28.8">
      <c r="A13" s="347" t="s">
        <v>150</v>
      </c>
      <c r="B13" s="348" t="s">
        <v>151</v>
      </c>
      <c r="C13" s="464">
        <v>1561</v>
      </c>
      <c r="D13" s="349">
        <v>2227</v>
      </c>
      <c r="E13" s="349">
        <v>1876.8</v>
      </c>
      <c r="F13" s="349">
        <v>-350.20000000000005</v>
      </c>
      <c r="G13" s="196"/>
    </row>
    <row r="14" spans="1:10" s="253" customFormat="1" ht="28.8">
      <c r="A14" s="354" t="s">
        <v>152</v>
      </c>
      <c r="B14" s="355" t="s">
        <v>153</v>
      </c>
      <c r="C14" s="466">
        <v>7868.2</v>
      </c>
      <c r="D14" s="349">
        <v>8963.9</v>
      </c>
      <c r="E14" s="349">
        <v>8829.9</v>
      </c>
      <c r="F14" s="356">
        <v>-134</v>
      </c>
      <c r="G14" s="252"/>
      <c r="J14" s="254"/>
    </row>
    <row r="15" spans="1:10" s="172" customFormat="1" ht="28.8">
      <c r="A15" s="347" t="s">
        <v>154</v>
      </c>
      <c r="B15" s="348" t="s">
        <v>155</v>
      </c>
      <c r="C15" s="464">
        <v>2133</v>
      </c>
      <c r="D15" s="349">
        <v>2133</v>
      </c>
      <c r="E15" s="349">
        <v>2271</v>
      </c>
      <c r="F15" s="349">
        <v>138</v>
      </c>
      <c r="G15" s="196"/>
    </row>
    <row r="16" spans="1:10" s="172" customFormat="1" ht="43.2">
      <c r="A16" s="347" t="s">
        <v>156</v>
      </c>
      <c r="B16" s="348" t="s">
        <v>157</v>
      </c>
      <c r="C16" s="464">
        <v>0</v>
      </c>
      <c r="D16" s="349">
        <v>7300</v>
      </c>
      <c r="E16" s="349">
        <v>7300</v>
      </c>
      <c r="F16" s="349">
        <v>0</v>
      </c>
      <c r="G16" s="196"/>
    </row>
    <row r="17" spans="1:7" s="172" customFormat="1">
      <c r="A17" s="347" t="s">
        <v>158</v>
      </c>
      <c r="B17" s="348" t="s">
        <v>159</v>
      </c>
      <c r="C17" s="464">
        <v>2029.949449</v>
      </c>
      <c r="D17" s="349">
        <v>2029.949449</v>
      </c>
      <c r="E17" s="349">
        <v>2137.2591900000002</v>
      </c>
      <c r="F17" s="349">
        <v>107.30974100000026</v>
      </c>
      <c r="G17" s="196"/>
    </row>
    <row r="18" spans="1:7" s="172" customFormat="1">
      <c r="A18" s="347" t="s">
        <v>160</v>
      </c>
      <c r="B18" s="348" t="s">
        <v>161</v>
      </c>
      <c r="C18" s="464">
        <v>2020.9711500000001</v>
      </c>
      <c r="D18" s="349">
        <v>2020.9711500000001</v>
      </c>
      <c r="E18" s="349">
        <v>2020.9711500000001</v>
      </c>
      <c r="F18" s="349">
        <v>0</v>
      </c>
      <c r="G18" s="196"/>
    </row>
    <row r="19" spans="1:7" s="172" customFormat="1" ht="43.2">
      <c r="A19" s="347" t="s">
        <v>162</v>
      </c>
      <c r="B19" s="348" t="s">
        <v>163</v>
      </c>
      <c r="C19" s="464">
        <v>0</v>
      </c>
      <c r="D19" s="349">
        <v>0</v>
      </c>
      <c r="E19" s="349">
        <v>0</v>
      </c>
      <c r="F19" s="349">
        <v>0</v>
      </c>
      <c r="G19" s="196"/>
    </row>
    <row r="20" spans="1:7" s="172" customFormat="1" ht="28.8">
      <c r="A20" s="347">
        <v>4370</v>
      </c>
      <c r="B20" s="348" t="s">
        <v>164</v>
      </c>
      <c r="C20" s="464">
        <v>1928.1</v>
      </c>
      <c r="D20" s="349">
        <v>1928.1</v>
      </c>
      <c r="E20" s="349">
        <v>1944.1</v>
      </c>
      <c r="F20" s="349">
        <v>16</v>
      </c>
      <c r="G20" s="196"/>
    </row>
    <row r="21" spans="1:7" s="172" customFormat="1" ht="43.2" hidden="1" customHeight="1">
      <c r="A21" s="347" t="s">
        <v>165</v>
      </c>
      <c r="B21" s="348" t="s">
        <v>166</v>
      </c>
      <c r="C21" s="464">
        <v>0</v>
      </c>
      <c r="D21" s="349">
        <v>0</v>
      </c>
      <c r="E21" s="349">
        <v>0</v>
      </c>
      <c r="F21" s="349">
        <v>0</v>
      </c>
      <c r="G21" s="196"/>
    </row>
    <row r="22" spans="1:7" s="172" customFormat="1">
      <c r="A22" s="347" t="s">
        <v>167</v>
      </c>
      <c r="B22" s="348" t="s">
        <v>168</v>
      </c>
      <c r="C22" s="464">
        <v>1042.7652270000001</v>
      </c>
      <c r="D22" s="349">
        <v>1095.7652270000001</v>
      </c>
      <c r="E22" s="349">
        <v>1095.7652270000001</v>
      </c>
      <c r="F22" s="349">
        <v>0</v>
      </c>
      <c r="G22" s="196"/>
    </row>
    <row r="23" spans="1:7" s="172" customFormat="1">
      <c r="A23" s="347" t="s">
        <v>169</v>
      </c>
      <c r="B23" s="348" t="s">
        <v>170</v>
      </c>
      <c r="C23" s="464">
        <v>872.03838499999995</v>
      </c>
      <c r="D23" s="349">
        <v>872.03838499999995</v>
      </c>
      <c r="E23" s="349">
        <v>872.03838499999995</v>
      </c>
      <c r="F23" s="349">
        <v>0</v>
      </c>
      <c r="G23" s="196"/>
    </row>
    <row r="24" spans="1:7" s="172" customFormat="1">
      <c r="A24" s="347" t="s">
        <v>171</v>
      </c>
      <c r="B24" s="348" t="s">
        <v>172</v>
      </c>
      <c r="C24" s="464">
        <v>468.04064199999999</v>
      </c>
      <c r="D24" s="349">
        <v>468.04064199999999</v>
      </c>
      <c r="E24" s="349">
        <v>468.04064199999999</v>
      </c>
      <c r="F24" s="349">
        <v>0</v>
      </c>
      <c r="G24" s="196"/>
    </row>
    <row r="25" spans="1:7" s="172" customFormat="1" ht="14.4" hidden="1" customHeight="1">
      <c r="A25" s="347">
        <v>8446</v>
      </c>
      <c r="B25" s="348" t="s">
        <v>173</v>
      </c>
      <c r="C25" s="464">
        <v>0</v>
      </c>
      <c r="D25" s="349">
        <v>0</v>
      </c>
      <c r="E25" s="349">
        <v>0</v>
      </c>
      <c r="F25" s="349">
        <v>0</v>
      </c>
      <c r="G25" s="196"/>
    </row>
    <row r="26" spans="1:7" s="172" customFormat="1" ht="28.8">
      <c r="A26" s="347">
        <v>4368</v>
      </c>
      <c r="B26" s="348" t="s">
        <v>174</v>
      </c>
      <c r="C26" s="464">
        <v>698.5</v>
      </c>
      <c r="D26" s="349">
        <v>698.5</v>
      </c>
      <c r="E26" s="349">
        <v>698.5</v>
      </c>
      <c r="F26" s="349">
        <v>0</v>
      </c>
      <c r="G26" s="196"/>
    </row>
    <row r="27" spans="1:7" s="172" customFormat="1">
      <c r="A27" s="347">
        <v>2865</v>
      </c>
      <c r="B27" s="348" t="s">
        <v>175</v>
      </c>
      <c r="C27" s="464">
        <v>317.428989</v>
      </c>
      <c r="D27" s="349">
        <v>363.72898900000001</v>
      </c>
      <c r="E27" s="349">
        <v>363.72898900000001</v>
      </c>
      <c r="F27" s="349">
        <v>0</v>
      </c>
      <c r="G27" s="196"/>
    </row>
    <row r="28" spans="1:7" s="172" customFormat="1" ht="28.8">
      <c r="A28" s="347" t="s">
        <v>176</v>
      </c>
      <c r="B28" s="348" t="s">
        <v>177</v>
      </c>
      <c r="C28" s="464">
        <v>273</v>
      </c>
      <c r="D28" s="349">
        <v>273</v>
      </c>
      <c r="E28" s="349">
        <v>273</v>
      </c>
      <c r="F28" s="349">
        <v>0</v>
      </c>
      <c r="G28" s="196"/>
    </row>
    <row r="29" spans="1:7" s="172" customFormat="1" ht="28.8" hidden="1" customHeight="1">
      <c r="A29" s="347" t="s">
        <v>178</v>
      </c>
      <c r="B29" s="348" t="s">
        <v>179</v>
      </c>
      <c r="C29" s="464">
        <v>0</v>
      </c>
      <c r="D29" s="349">
        <v>0</v>
      </c>
      <c r="E29" s="349">
        <v>0</v>
      </c>
      <c r="F29" s="349">
        <v>0</v>
      </c>
      <c r="G29" s="196"/>
    </row>
    <row r="30" spans="1:7" s="172" customFormat="1" ht="14.4" hidden="1" customHeight="1">
      <c r="A30" s="350" t="s">
        <v>180</v>
      </c>
      <c r="B30" s="351" t="s">
        <v>181</v>
      </c>
      <c r="C30" s="464">
        <v>0</v>
      </c>
      <c r="D30" s="349">
        <v>0</v>
      </c>
      <c r="E30" s="349">
        <v>0</v>
      </c>
      <c r="F30" s="349">
        <v>0</v>
      </c>
      <c r="G30" s="196"/>
    </row>
    <row r="31" spans="1:7" s="172" customFormat="1" ht="28.8">
      <c r="A31" s="347" t="s">
        <v>182</v>
      </c>
      <c r="B31" s="348" t="s">
        <v>183</v>
      </c>
      <c r="C31" s="464">
        <v>28</v>
      </c>
      <c r="D31" s="349">
        <v>28</v>
      </c>
      <c r="E31" s="349">
        <v>28</v>
      </c>
      <c r="F31" s="349">
        <v>0</v>
      </c>
      <c r="G31" s="196"/>
    </row>
    <row r="32" spans="1:7" s="172" customFormat="1">
      <c r="A32" s="347">
        <v>2913</v>
      </c>
      <c r="B32" s="348" t="s">
        <v>184</v>
      </c>
      <c r="C32" s="464">
        <v>5.5</v>
      </c>
      <c r="D32" s="349">
        <v>5.5</v>
      </c>
      <c r="E32" s="349">
        <v>5.5</v>
      </c>
      <c r="F32" s="349">
        <v>0</v>
      </c>
      <c r="G32" s="196"/>
    </row>
    <row r="33" spans="1:7" s="172" customFormat="1">
      <c r="A33" s="347" t="s">
        <v>185</v>
      </c>
      <c r="B33" s="348" t="s">
        <v>186</v>
      </c>
      <c r="C33" s="464">
        <v>1</v>
      </c>
      <c r="D33" s="349">
        <v>1</v>
      </c>
      <c r="E33" s="349">
        <v>1</v>
      </c>
      <c r="F33" s="349">
        <v>0</v>
      </c>
      <c r="G33" s="196"/>
    </row>
    <row r="34" spans="1:7" s="179" customFormat="1">
      <c r="A34" s="347">
        <v>30907</v>
      </c>
      <c r="B34" s="348" t="s">
        <v>187</v>
      </c>
      <c r="C34" s="464">
        <v>464.023777</v>
      </c>
      <c r="D34" s="349">
        <v>599.47423021999998</v>
      </c>
      <c r="E34" s="349">
        <v>599.47423021999998</v>
      </c>
      <c r="F34" s="349">
        <v>0</v>
      </c>
      <c r="G34" s="196"/>
    </row>
    <row r="35" spans="1:7" s="179" customFormat="1" ht="28.8" hidden="1" customHeight="1">
      <c r="A35" s="347" t="s">
        <v>188</v>
      </c>
      <c r="B35" s="348" t="s">
        <v>189</v>
      </c>
      <c r="C35" s="464">
        <v>0</v>
      </c>
      <c r="D35" s="349">
        <v>0</v>
      </c>
      <c r="E35" s="349">
        <v>0</v>
      </c>
      <c r="F35" s="349">
        <v>0</v>
      </c>
      <c r="G35" s="196"/>
    </row>
    <row r="36" spans="1:7" s="179" customFormat="1">
      <c r="A36" s="347" t="s">
        <v>190</v>
      </c>
      <c r="B36" s="348" t="s">
        <v>191</v>
      </c>
      <c r="C36" s="464">
        <v>150</v>
      </c>
      <c r="D36" s="349">
        <v>180</v>
      </c>
      <c r="E36" s="349">
        <v>210</v>
      </c>
      <c r="F36" s="349">
        <v>30</v>
      </c>
      <c r="G36" s="196"/>
    </row>
    <row r="37" spans="1:7" s="179" customFormat="1">
      <c r="A37" s="347">
        <v>30911</v>
      </c>
      <c r="B37" s="348" t="s">
        <v>192</v>
      </c>
      <c r="C37" s="464">
        <v>2259.6490939999999</v>
      </c>
      <c r="D37" s="349">
        <v>2259.6490939999999</v>
      </c>
      <c r="E37" s="349">
        <v>2338.2138340000001</v>
      </c>
      <c r="F37" s="349">
        <v>78.564740000000256</v>
      </c>
      <c r="G37" s="196"/>
    </row>
    <row r="38" spans="1:7" s="179" customFormat="1">
      <c r="A38" s="347" t="s">
        <v>193</v>
      </c>
      <c r="B38" s="348" t="s">
        <v>194</v>
      </c>
      <c r="C38" s="464">
        <v>154.92087000000001</v>
      </c>
      <c r="D38" s="349">
        <v>16.600059999999999</v>
      </c>
      <c r="E38" s="349">
        <v>16.69708</v>
      </c>
      <c r="F38" s="349">
        <v>9.702000000000055E-2</v>
      </c>
      <c r="G38" s="196"/>
    </row>
    <row r="39" spans="1:7" s="179" customFormat="1" ht="28.8">
      <c r="A39" s="347" t="s">
        <v>195</v>
      </c>
      <c r="B39" s="348" t="s">
        <v>196</v>
      </c>
      <c r="C39" s="464">
        <v>175724.92488000001</v>
      </c>
      <c r="D39" s="349">
        <v>97842.041412999999</v>
      </c>
      <c r="E39" s="349">
        <v>95517.184129999994</v>
      </c>
      <c r="F39" s="349">
        <v>-2324.8572830000048</v>
      </c>
      <c r="G39" s="196"/>
    </row>
    <row r="40" spans="1:7" s="251" customFormat="1" ht="28.8">
      <c r="A40" s="354">
        <v>8442</v>
      </c>
      <c r="B40" s="355" t="s">
        <v>197</v>
      </c>
      <c r="C40" s="466">
        <v>0</v>
      </c>
      <c r="D40" s="356">
        <v>70851.380835999997</v>
      </c>
      <c r="E40" s="356">
        <v>70851.380835999997</v>
      </c>
      <c r="F40" s="356">
        <v>0</v>
      </c>
      <c r="G40" s="252"/>
    </row>
    <row r="41" spans="1:7" s="172" customFormat="1" ht="28.8">
      <c r="A41" s="347" t="s">
        <v>198</v>
      </c>
      <c r="B41" s="348" t="s">
        <v>199</v>
      </c>
      <c r="C41" s="464">
        <v>779.14200000000005</v>
      </c>
      <c r="D41" s="349">
        <v>234.82100000000003</v>
      </c>
      <c r="E41" s="349">
        <v>234.82100000000003</v>
      </c>
      <c r="F41" s="349">
        <v>0</v>
      </c>
      <c r="G41" s="196"/>
    </row>
    <row r="42" spans="1:7" s="172" customFormat="1" ht="43.2">
      <c r="A42" s="347" t="s">
        <v>200</v>
      </c>
      <c r="B42" s="348" t="s">
        <v>201</v>
      </c>
      <c r="C42" s="464">
        <v>0</v>
      </c>
      <c r="D42" s="349">
        <v>544.32100000000003</v>
      </c>
      <c r="E42" s="349">
        <v>544.32100000000003</v>
      </c>
      <c r="F42" s="349">
        <v>0</v>
      </c>
      <c r="G42" s="196"/>
    </row>
    <row r="43" spans="1:7" s="253" customFormat="1">
      <c r="A43" s="354">
        <v>2585</v>
      </c>
      <c r="B43" s="355" t="s">
        <v>202</v>
      </c>
      <c r="C43" s="466">
        <v>20</v>
      </c>
      <c r="D43" s="349">
        <v>50</v>
      </c>
      <c r="E43" s="349">
        <v>58.738196000000002</v>
      </c>
      <c r="F43" s="349">
        <v>8.7381960000000021</v>
      </c>
      <c r="G43" s="252"/>
    </row>
    <row r="44" spans="1:7" s="253" customFormat="1" ht="28.8">
      <c r="A44" s="354" t="s">
        <v>203</v>
      </c>
      <c r="B44" s="355" t="s">
        <v>204</v>
      </c>
      <c r="C44" s="466">
        <v>2000</v>
      </c>
      <c r="D44" s="349">
        <v>2120</v>
      </c>
      <c r="E44" s="349">
        <v>2128.6</v>
      </c>
      <c r="F44" s="349">
        <v>8.5999999999999091</v>
      </c>
      <c r="G44" s="252"/>
    </row>
    <row r="45" spans="1:7" s="253" customFormat="1">
      <c r="A45" s="354">
        <v>2919</v>
      </c>
      <c r="B45" s="355" t="s">
        <v>205</v>
      </c>
      <c r="C45" s="466">
        <v>65</v>
      </c>
      <c r="D45" s="468">
        <v>65</v>
      </c>
      <c r="E45" s="468">
        <v>65</v>
      </c>
      <c r="F45" s="468">
        <v>0</v>
      </c>
    </row>
    <row r="46" spans="1:7" s="253" customFormat="1">
      <c r="A46" s="354" t="s">
        <v>206</v>
      </c>
      <c r="B46" s="355" t="s">
        <v>207</v>
      </c>
      <c r="C46" s="466">
        <v>0</v>
      </c>
      <c r="D46" s="468">
        <v>85.2</v>
      </c>
      <c r="E46" s="468">
        <v>85.2</v>
      </c>
      <c r="F46" s="468">
        <v>0</v>
      </c>
    </row>
    <row r="47" spans="1:7" ht="25.95" customHeight="1">
      <c r="A47" s="189"/>
      <c r="B47" s="357" t="s">
        <v>208</v>
      </c>
      <c r="C47" s="467">
        <v>329042.86510399997</v>
      </c>
      <c r="D47" s="469">
        <v>329169.35197221994</v>
      </c>
      <c r="E47" s="469">
        <v>330030.57526221994</v>
      </c>
      <c r="F47" s="469">
        <v>861.22328999999445</v>
      </c>
      <c r="G47" s="169"/>
    </row>
    <row r="48" spans="1:7" s="173" customFormat="1" ht="28.5" customHeight="1">
      <c r="A48" s="358" t="s">
        <v>209</v>
      </c>
      <c r="G48" s="198"/>
    </row>
    <row r="51" spans="3:6">
      <c r="C51" s="178"/>
      <c r="D51" s="178"/>
      <c r="E51" s="178"/>
      <c r="F51" s="178"/>
    </row>
  </sheetData>
  <printOptions horizontalCentered="1"/>
  <pageMargins left="0.31496062992125984" right="0.31496062992125984" top="0.74803149606299213" bottom="0.74803149606299213" header="0.31496062992125984" footer="0.31496062992125984"/>
  <pageSetup scale="44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028A2AFCBCA74A82B6A95CCC6EF00B" ma:contentTypeVersion="13" ma:contentTypeDescription="Crie um novo documento." ma:contentTypeScope="" ma:versionID="d4cdb6f3b0dde946393cd31d6e63aa30">
  <xsd:schema xmlns:xsd="http://www.w3.org/2001/XMLSchema" xmlns:xs="http://www.w3.org/2001/XMLSchema" xmlns:p="http://schemas.microsoft.com/office/2006/metadata/properties" xmlns:ns2="7493bf09-224c-49f2-ba2a-b1f9b45c647a" xmlns:ns3="b31e391b-db55-4a39-9536-57185c8e27f3" targetNamespace="http://schemas.microsoft.com/office/2006/metadata/properties" ma:root="true" ma:fieldsID="a0d79f9f27bfb210d6b6926f932bd54a" ns2:_="" ns3:_="">
    <xsd:import namespace="7493bf09-224c-49f2-ba2a-b1f9b45c647a"/>
    <xsd:import namespace="b31e391b-db55-4a39-9536-57185c8e2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3bf09-224c-49f2-ba2a-b1f9b45c6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391b-db55-4a39-9536-57185c8e27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8e0fb4-a664-4b33-98e2-150de02d6ee8}" ma:internalName="TaxCatchAll" ma:showField="CatchAllData" ma:web="b31e391b-db55-4a39-9536-57185c8e2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e391b-db55-4a39-9536-57185c8e27f3" xsi:nil="true"/>
    <lcf76f155ced4ddcb4097134ff3c332f xmlns="7493bf09-224c-49f2-ba2a-b1f9b45c64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D822C-0323-4CD9-9575-5049DC4E2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3bf09-224c-49f2-ba2a-b1f9b45c647a"/>
    <ds:schemaRef ds:uri="b31e391b-db55-4a39-9536-57185c8e27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6A7CA-E489-46B4-B05D-9851C43F1BC4}">
  <ds:schemaRefs>
    <ds:schemaRef ds:uri="http://schemas.microsoft.com/office/2006/metadata/properties"/>
    <ds:schemaRef ds:uri="http://schemas.microsoft.com/office/infopath/2007/PartnerControls"/>
    <ds:schemaRef ds:uri="b31e391b-db55-4a39-9536-57185c8e27f3"/>
    <ds:schemaRef ds:uri="7493bf09-224c-49f2-ba2a-b1f9b45c647a"/>
  </ds:schemaRefs>
</ds:datastoreItem>
</file>

<file path=customXml/itemProps3.xml><?xml version="1.0" encoding="utf-8"?>
<ds:datastoreItem xmlns:ds="http://schemas.openxmlformats.org/officeDocument/2006/customXml" ds:itemID="{28A662CC-CB06-4074-B1DF-CB8596F90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</vt:i4>
      </vt:variant>
    </vt:vector>
  </HeadingPairs>
  <TitlesOfParts>
    <vt:vector size="20" baseType="lpstr">
      <vt:lpstr>Tabela 1</vt:lpstr>
      <vt:lpstr>Tabela 2</vt:lpstr>
      <vt:lpstr>Tabela 3</vt:lpstr>
      <vt:lpstr>Tabela 4</vt:lpstr>
      <vt:lpstr>Tabela 5</vt:lpstr>
      <vt:lpstr>Tabela 6</vt:lpstr>
      <vt:lpstr>Tabelas 7, 10 e 11</vt:lpstr>
      <vt:lpstr>Tabela 8</vt:lpstr>
      <vt:lpstr>Tabela 9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Efeitos RFB</vt:lpstr>
      <vt:lpstr>Anexo V</vt:lpstr>
      <vt:lpstr>Anexo VI</vt:lpstr>
      <vt:lpstr>'Efeitos RFB'!Area_de_impressao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Guilherme</dc:creator>
  <cp:keywords/>
  <dc:description/>
  <cp:lastModifiedBy>Ana Beatriz Sabbag Cunha</cp:lastModifiedBy>
  <cp:revision/>
  <dcterms:created xsi:type="dcterms:W3CDTF">2003-11-17T17:11:02Z</dcterms:created>
  <dcterms:modified xsi:type="dcterms:W3CDTF">2023-11-23T00:04:53Z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0x01010093028A2AFCBCA74A82B6A95CCC6EF00B</vt:lpwstr>
  </property>
  <property fmtid="{D5CDD505-2E9C-101B-9397-08002B2CF9AE}" pid="3" name="MediaServiceImageTags">
    <vt:lpwstr/>
  </property>
</Properties>
</file>