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913"/>
  <workbookPr/>
  <mc:AlternateContent xmlns:mc="http://schemas.openxmlformats.org/markup-compatibility/2006">
    <mc:Choice Requires="x15">
      <x15ac:absPath xmlns:x15ac="http://schemas.microsoft.com/office/spreadsheetml/2010/11/ac" url="https://d.docs.live.net/85193001ecfb3291/SASU/OSU/2020/"/>
    </mc:Choice>
  </mc:AlternateContent>
  <xr:revisionPtr revIDLastSave="36" documentId="8_{1342B221-75E2-4089-90FF-00629C616B9D}" xr6:coauthVersionLast="45" xr6:coauthVersionMax="45" xr10:uidLastSave="{09FD9EF3-26AE-4671-A144-12CC3737E0B1}"/>
  <bookViews>
    <workbookView xWindow="-120" yWindow="-120" windowWidth="38640" windowHeight="15840" tabRatio="768" firstSheet="12" activeTab="12" xr2:uid="{00000000-000D-0000-FFFF-FFFF00000000}"/>
  </bookViews>
  <sheets>
    <sheet name="Gráfico 1" sheetId="4" state="hidden" r:id="rId1"/>
    <sheet name="Tabela 2" sheetId="5" state="hidden" r:id="rId2"/>
    <sheet name="Gráfico 6" sheetId="3" state="hidden" r:id="rId3"/>
    <sheet name="Gráfico 7" sheetId="1" state="hidden" r:id="rId4"/>
    <sheet name="Tabela 4" sheetId="6" state="hidden" r:id="rId5"/>
    <sheet name="Tabela 5" sheetId="7" state="hidden" r:id="rId6"/>
    <sheet name="Gráfico 8" sheetId="8" state="hidden" r:id="rId7"/>
    <sheet name="Gráfico 9" sheetId="10" state="hidden" r:id="rId8"/>
    <sheet name="Tabela 6" sheetId="9" state="hidden" r:id="rId9"/>
    <sheet name="Tabela 15" sheetId="11" state="hidden" r:id="rId10"/>
    <sheet name="Tabela 16" sheetId="12" state="hidden" r:id="rId11"/>
    <sheet name="Tabela 17" sheetId="13" state="hidden" r:id="rId12"/>
    <sheet name="Sumario" sheetId="66" r:id="rId13"/>
    <sheet name="Tab_1" sheetId="67" r:id="rId14"/>
    <sheet name="Tab_2" sheetId="69" r:id="rId15"/>
    <sheet name="Tab_3" sheetId="57" r:id="rId16"/>
    <sheet name="Tab_4" sheetId="68" r:id="rId17"/>
    <sheet name="Tab_5" sheetId="71" r:id="rId18"/>
    <sheet name="Tab_6" sheetId="74" r:id="rId19"/>
    <sheet name="Tab_7" sheetId="73" r:id="rId20"/>
    <sheet name="Tab_8" sheetId="56" r:id="rId21"/>
  </sheets>
  <externalReferences>
    <externalReference r:id="rId22"/>
  </externalReferences>
  <definedNames>
    <definedName name="__123Graph_A" localSheetId="13" hidden="1">'[1]RAIS e CAGED'!#REF!</definedName>
    <definedName name="__123Graph_A" localSheetId="14" hidden="1">'[1]RAIS e CAGED'!#REF!</definedName>
    <definedName name="__123Graph_A" localSheetId="16" hidden="1">'[1]RAIS e CAGED'!#REF!</definedName>
    <definedName name="__123Graph_A" localSheetId="17" hidden="1">'[1]RAIS e CAGED'!#REF!</definedName>
    <definedName name="__123Graph_A" localSheetId="18" hidden="1">'[1]RAIS e CAGED'!#REF!</definedName>
    <definedName name="__123Graph_A" localSheetId="19" hidden="1">'[1]RAIS e CAGED'!#REF!</definedName>
    <definedName name="__123Graph_A" hidden="1">'[1]RAIS e CAGED'!#REF!</definedName>
    <definedName name="__123Graph_AEMPREG" localSheetId="13" hidden="1">'[1]RAIS e CAGED'!#REF!</definedName>
    <definedName name="__123Graph_AEMPREG" localSheetId="14" hidden="1">'[1]RAIS e CAGED'!#REF!</definedName>
    <definedName name="__123Graph_AEMPREG" localSheetId="16" hidden="1">'[1]RAIS e CAGED'!#REF!</definedName>
    <definedName name="__123Graph_AEMPREG" localSheetId="17" hidden="1">'[1]RAIS e CAGED'!#REF!</definedName>
    <definedName name="__123Graph_AEMPREG" localSheetId="18" hidden="1">'[1]RAIS e CAGED'!#REF!</definedName>
    <definedName name="__123Graph_AEMPREG" localSheetId="19" hidden="1">'[1]RAIS e CAGED'!#REF!</definedName>
    <definedName name="__123Graph_AEMPREG" hidden="1">'[1]RAIS e CAGED'!#REF!</definedName>
    <definedName name="__123Graph_AGRAF1" localSheetId="13" hidden="1">'[1]RAIS e CAGED'!#REF!</definedName>
    <definedName name="__123Graph_AGRAF1" localSheetId="14" hidden="1">'[1]RAIS e CAGED'!#REF!</definedName>
    <definedName name="__123Graph_AGRAF1" localSheetId="16" hidden="1">'[1]RAIS e CAGED'!#REF!</definedName>
    <definedName name="__123Graph_AGRAF1" localSheetId="17" hidden="1">'[1]RAIS e CAGED'!#REF!</definedName>
    <definedName name="__123Graph_AGRAF1" localSheetId="18" hidden="1">'[1]RAIS e CAGED'!#REF!</definedName>
    <definedName name="__123Graph_AGRAF1" localSheetId="19" hidden="1">'[1]RAIS e CAGED'!#REF!</definedName>
    <definedName name="__123Graph_AGRAF1" hidden="1">'[1]RAIS e CAGED'!#REF!</definedName>
    <definedName name="__123Graph_AGRAF2" localSheetId="13" hidden="1">'[1]RAIS e CAGED'!#REF!</definedName>
    <definedName name="__123Graph_AGRAF2" localSheetId="14" hidden="1">'[1]RAIS e CAGED'!#REF!</definedName>
    <definedName name="__123Graph_AGRAF2" localSheetId="16" hidden="1">'[1]RAIS e CAGED'!#REF!</definedName>
    <definedName name="__123Graph_AGRAF2" localSheetId="17" hidden="1">'[1]RAIS e CAGED'!#REF!</definedName>
    <definedName name="__123Graph_AGRAF2" localSheetId="18" hidden="1">'[1]RAIS e CAGED'!#REF!</definedName>
    <definedName name="__123Graph_AGRAF2" localSheetId="19" hidden="1">'[1]RAIS e CAGED'!#REF!</definedName>
    <definedName name="__123Graph_AGRAF2" hidden="1">'[1]RAIS e CAGED'!#REF!</definedName>
    <definedName name="__123Graph_AGRAF3" localSheetId="13" hidden="1">'[1]RAIS e CAGED'!#REF!</definedName>
    <definedName name="__123Graph_AGRAF3" localSheetId="14" hidden="1">'[1]RAIS e CAGED'!#REF!</definedName>
    <definedName name="__123Graph_AGRAF3" localSheetId="16" hidden="1">'[1]RAIS e CAGED'!#REF!</definedName>
    <definedName name="__123Graph_AGRAF3" localSheetId="17" hidden="1">'[1]RAIS e CAGED'!#REF!</definedName>
    <definedName name="__123Graph_AGRAF3" localSheetId="18" hidden="1">'[1]RAIS e CAGED'!#REF!</definedName>
    <definedName name="__123Graph_AGRAF3" localSheetId="19" hidden="1">'[1]RAIS e CAGED'!#REF!</definedName>
    <definedName name="__123Graph_AGRAF3" hidden="1">'[1]RAIS e CAGED'!#REF!</definedName>
    <definedName name="__123Graph_X" localSheetId="13" hidden="1">'[1]RAIS e CAGED'!#REF!</definedName>
    <definedName name="__123Graph_X" localSheetId="14" hidden="1">'[1]RAIS e CAGED'!#REF!</definedName>
    <definedName name="__123Graph_X" localSheetId="16" hidden="1">'[1]RAIS e CAGED'!#REF!</definedName>
    <definedName name="__123Graph_X" localSheetId="17" hidden="1">'[1]RAIS e CAGED'!#REF!</definedName>
    <definedName name="__123Graph_X" localSheetId="18" hidden="1">'[1]RAIS e CAGED'!#REF!</definedName>
    <definedName name="__123Graph_X" localSheetId="19" hidden="1">'[1]RAIS e CAGED'!#REF!</definedName>
    <definedName name="__123Graph_X" hidden="1">'[1]RAIS e CAGED'!#REF!</definedName>
    <definedName name="__123Graph_XEMPREG" localSheetId="13" hidden="1">'[1]RAIS e CAGED'!#REF!</definedName>
    <definedName name="__123Graph_XEMPREG" localSheetId="14" hidden="1">'[1]RAIS e CAGED'!#REF!</definedName>
    <definedName name="__123Graph_XEMPREG" localSheetId="16" hidden="1">'[1]RAIS e CAGED'!#REF!</definedName>
    <definedName name="__123Graph_XEMPREG" localSheetId="17" hidden="1">'[1]RAIS e CAGED'!#REF!</definedName>
    <definedName name="__123Graph_XEMPREG" localSheetId="18" hidden="1">'[1]RAIS e CAGED'!#REF!</definedName>
    <definedName name="__123Graph_XEMPREG" localSheetId="19" hidden="1">'[1]RAIS e CAGED'!#REF!</definedName>
    <definedName name="__123Graph_XEMPREG" hidden="1">'[1]RAIS e CAGED'!#REF!</definedName>
    <definedName name="__123Graph_XGRAF1" localSheetId="13" hidden="1">'[1]RAIS e CAGED'!#REF!</definedName>
    <definedName name="__123Graph_XGRAF1" localSheetId="14" hidden="1">'[1]RAIS e CAGED'!#REF!</definedName>
    <definedName name="__123Graph_XGRAF1" localSheetId="16" hidden="1">'[1]RAIS e CAGED'!#REF!</definedName>
    <definedName name="__123Graph_XGRAF1" localSheetId="17" hidden="1">'[1]RAIS e CAGED'!#REF!</definedName>
    <definedName name="__123Graph_XGRAF1" localSheetId="18" hidden="1">'[1]RAIS e CAGED'!#REF!</definedName>
    <definedName name="__123Graph_XGRAF1" localSheetId="19" hidden="1">'[1]RAIS e CAGED'!#REF!</definedName>
    <definedName name="__123Graph_XGRAF1" hidden="1">'[1]RAIS e CAGED'!#REF!</definedName>
    <definedName name="__123Graph_XGRAF2" localSheetId="13" hidden="1">'[1]RAIS e CAGED'!#REF!</definedName>
    <definedName name="__123Graph_XGRAF2" localSheetId="14" hidden="1">'[1]RAIS e CAGED'!#REF!</definedName>
    <definedName name="__123Graph_XGRAF2" localSheetId="16" hidden="1">'[1]RAIS e CAGED'!#REF!</definedName>
    <definedName name="__123Graph_XGRAF2" localSheetId="17" hidden="1">'[1]RAIS e CAGED'!#REF!</definedName>
    <definedName name="__123Graph_XGRAF2" localSheetId="18" hidden="1">'[1]RAIS e CAGED'!#REF!</definedName>
    <definedName name="__123Graph_XGRAF2" localSheetId="19" hidden="1">'[1]RAIS e CAGED'!#REF!</definedName>
    <definedName name="__123Graph_XGRAF2" hidden="1">'[1]RAIS e CAGED'!#REF!</definedName>
    <definedName name="__123Graph_XGRAF3" localSheetId="13" hidden="1">'[1]RAIS e CAGED'!#REF!</definedName>
    <definedName name="__123Graph_XGRAF3" localSheetId="14" hidden="1">'[1]RAIS e CAGED'!#REF!</definedName>
    <definedName name="__123Graph_XGRAF3" localSheetId="16" hidden="1">'[1]RAIS e CAGED'!#REF!</definedName>
    <definedName name="__123Graph_XGRAF3" localSheetId="17" hidden="1">'[1]RAIS e CAGED'!#REF!</definedName>
    <definedName name="__123Graph_XGRAF3" localSheetId="18" hidden="1">'[1]RAIS e CAGED'!#REF!</definedName>
    <definedName name="__123Graph_XGRAF3" localSheetId="19" hidden="1">'[1]RAIS e CAGED'!#REF!</definedName>
    <definedName name="__123Graph_XGRAF3" hidden="1">'[1]RAIS e CAGED'!#REF!</definedName>
    <definedName name="_xlnm.Print_Area" localSheetId="7">'Gráfico 9'!$D$1:$P$25</definedName>
    <definedName name="_xlnm.Print_Area" localSheetId="10">'Tabela 16'!$B$2:$N$16</definedName>
    <definedName name="_xlnm.Print_Area" localSheetId="1">'Tabela 2'!$B$2:$H$12</definedName>
    <definedName name="_xlnm.Print_Area" localSheetId="8">'Tabela 6'!$B$2:$I$36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W193" i="3" l="1"/>
  <c r="V193" i="3"/>
  <c r="U193" i="3"/>
  <c r="T193" i="3"/>
  <c r="S193" i="3"/>
  <c r="W192" i="3"/>
  <c r="V192" i="3"/>
  <c r="U192" i="3"/>
  <c r="T192" i="3"/>
  <c r="S192" i="3"/>
  <c r="W191" i="3"/>
  <c r="V191" i="3"/>
  <c r="U191" i="3"/>
  <c r="T191" i="3"/>
  <c r="S191" i="3"/>
  <c r="W190" i="3"/>
  <c r="V190" i="3"/>
  <c r="U190" i="3"/>
  <c r="T190" i="3"/>
  <c r="S190" i="3"/>
  <c r="W189" i="3"/>
  <c r="V189" i="3"/>
  <c r="U189" i="3"/>
  <c r="T189" i="3"/>
  <c r="S189" i="3"/>
  <c r="W188" i="3"/>
  <c r="V188" i="3"/>
  <c r="U188" i="3"/>
  <c r="T188" i="3"/>
  <c r="S188" i="3"/>
  <c r="W187" i="3"/>
  <c r="V187" i="3"/>
  <c r="U187" i="3"/>
  <c r="T187" i="3"/>
  <c r="S187" i="3"/>
  <c r="W186" i="3"/>
  <c r="V186" i="3"/>
  <c r="U186" i="3"/>
  <c r="T186" i="3"/>
  <c r="S186" i="3"/>
  <c r="W185" i="3"/>
  <c r="V185" i="3"/>
  <c r="U185" i="3"/>
  <c r="T185" i="3"/>
  <c r="S185" i="3"/>
  <c r="W184" i="3"/>
  <c r="V184" i="3"/>
  <c r="U184" i="3"/>
  <c r="T184" i="3"/>
  <c r="S184" i="3"/>
  <c r="W183" i="3"/>
  <c r="V183" i="3"/>
  <c r="U183" i="3"/>
  <c r="T183" i="3"/>
  <c r="S183" i="3"/>
  <c r="W182" i="3"/>
  <c r="V182" i="3"/>
  <c r="U182" i="3"/>
  <c r="T182" i="3"/>
  <c r="S182" i="3"/>
  <c r="W181" i="3"/>
  <c r="V181" i="3"/>
  <c r="U181" i="3"/>
  <c r="T181" i="3"/>
  <c r="S181" i="3"/>
  <c r="W180" i="3"/>
  <c r="V180" i="3"/>
  <c r="U180" i="3"/>
  <c r="T180" i="3"/>
  <c r="S180" i="3"/>
  <c r="W179" i="3"/>
  <c r="V179" i="3"/>
  <c r="U179" i="3"/>
  <c r="T179" i="3"/>
  <c r="S179" i="3"/>
  <c r="W178" i="3"/>
  <c r="V178" i="3"/>
  <c r="U178" i="3"/>
  <c r="T178" i="3"/>
  <c r="S178" i="3"/>
  <c r="W177" i="3"/>
  <c r="V177" i="3"/>
  <c r="U177" i="3"/>
  <c r="T177" i="3"/>
  <c r="S177" i="3"/>
  <c r="W176" i="3"/>
  <c r="V176" i="3"/>
  <c r="U176" i="3"/>
  <c r="T176" i="3"/>
  <c r="S176" i="3"/>
  <c r="W175" i="3"/>
  <c r="V175" i="3"/>
  <c r="U175" i="3"/>
  <c r="T175" i="3"/>
  <c r="S175" i="3"/>
  <c r="W174" i="3"/>
  <c r="V174" i="3"/>
  <c r="U174" i="3"/>
  <c r="T174" i="3"/>
  <c r="S174" i="3"/>
  <c r="W173" i="3"/>
  <c r="V173" i="3"/>
  <c r="U173" i="3"/>
  <c r="T173" i="3"/>
  <c r="S173" i="3"/>
  <c r="W172" i="3"/>
  <c r="V172" i="3"/>
  <c r="U172" i="3"/>
  <c r="T172" i="3"/>
  <c r="S172" i="3"/>
  <c r="W171" i="3"/>
  <c r="V171" i="3"/>
  <c r="U171" i="3"/>
  <c r="T171" i="3"/>
  <c r="S171" i="3"/>
  <c r="W170" i="3"/>
  <c r="V170" i="3"/>
  <c r="U170" i="3"/>
  <c r="T170" i="3"/>
  <c r="S170" i="3"/>
  <c r="W169" i="3"/>
  <c r="V169" i="3"/>
  <c r="U169" i="3"/>
  <c r="T169" i="3"/>
  <c r="S169" i="3"/>
  <c r="W168" i="3"/>
  <c r="V168" i="3"/>
  <c r="U168" i="3"/>
  <c r="T168" i="3"/>
  <c r="S168" i="3"/>
  <c r="W167" i="3"/>
  <c r="V167" i="3"/>
  <c r="U167" i="3"/>
  <c r="T167" i="3"/>
  <c r="S167" i="3"/>
  <c r="W166" i="3"/>
  <c r="V166" i="3"/>
  <c r="U166" i="3"/>
  <c r="T166" i="3"/>
  <c r="S166" i="3"/>
  <c r="W165" i="3"/>
  <c r="V165" i="3"/>
  <c r="U165" i="3"/>
  <c r="T165" i="3"/>
  <c r="S165" i="3"/>
  <c r="W164" i="3"/>
  <c r="V164" i="3"/>
  <c r="U164" i="3"/>
  <c r="T164" i="3"/>
  <c r="S164" i="3"/>
  <c r="W163" i="3"/>
  <c r="V163" i="3"/>
  <c r="U163" i="3"/>
  <c r="T163" i="3"/>
  <c r="S163" i="3"/>
  <c r="W162" i="3"/>
  <c r="V162" i="3"/>
  <c r="U162" i="3"/>
  <c r="T162" i="3"/>
  <c r="S162" i="3"/>
  <c r="W161" i="3"/>
  <c r="V161" i="3"/>
  <c r="U161" i="3"/>
  <c r="T161" i="3"/>
  <c r="S161" i="3"/>
  <c r="W160" i="3"/>
  <c r="V160" i="3"/>
  <c r="U160" i="3"/>
  <c r="T160" i="3"/>
  <c r="S160" i="3"/>
  <c r="W159" i="3"/>
  <c r="V159" i="3"/>
  <c r="U159" i="3"/>
  <c r="T159" i="3"/>
  <c r="S159" i="3"/>
  <c r="W158" i="3"/>
  <c r="V158" i="3"/>
  <c r="U158" i="3"/>
  <c r="T158" i="3"/>
  <c r="S158" i="3"/>
  <c r="W157" i="3"/>
  <c r="V157" i="3"/>
  <c r="U157" i="3"/>
  <c r="T157" i="3"/>
  <c r="S157" i="3"/>
  <c r="W156" i="3"/>
  <c r="V156" i="3"/>
  <c r="U156" i="3"/>
  <c r="T156" i="3"/>
  <c r="S156" i="3"/>
  <c r="W155" i="3"/>
  <c r="V155" i="3"/>
  <c r="U155" i="3"/>
  <c r="T155" i="3"/>
  <c r="S155" i="3"/>
  <c r="W154" i="3"/>
  <c r="V154" i="3"/>
  <c r="U154" i="3"/>
  <c r="T154" i="3"/>
  <c r="S154" i="3"/>
  <c r="W153" i="3"/>
  <c r="V153" i="3"/>
  <c r="U153" i="3"/>
  <c r="T153" i="3"/>
  <c r="S153" i="3"/>
  <c r="W152" i="3"/>
  <c r="V152" i="3"/>
  <c r="U152" i="3"/>
  <c r="T152" i="3"/>
  <c r="S152" i="3"/>
  <c r="W151" i="3"/>
  <c r="V151" i="3"/>
  <c r="U151" i="3"/>
  <c r="T151" i="3"/>
  <c r="S151" i="3"/>
  <c r="W150" i="3"/>
  <c r="V150" i="3"/>
  <c r="U150" i="3"/>
  <c r="T150" i="3"/>
  <c r="S150" i="3"/>
  <c r="W149" i="3"/>
  <c r="V149" i="3"/>
  <c r="U149" i="3"/>
  <c r="T149" i="3"/>
  <c r="S149" i="3"/>
  <c r="W148" i="3"/>
  <c r="V148" i="3"/>
  <c r="U148" i="3"/>
  <c r="T148" i="3"/>
  <c r="S148" i="3"/>
  <c r="W147" i="3"/>
  <c r="V147" i="3"/>
  <c r="U147" i="3"/>
  <c r="T147" i="3"/>
  <c r="S147" i="3"/>
  <c r="W146" i="3"/>
  <c r="V146" i="3"/>
  <c r="U146" i="3"/>
  <c r="T146" i="3"/>
  <c r="S146" i="3"/>
  <c r="W145" i="3"/>
  <c r="V145" i="3"/>
  <c r="U145" i="3"/>
  <c r="T145" i="3"/>
  <c r="S145" i="3"/>
  <c r="W144" i="3"/>
  <c r="V144" i="3"/>
  <c r="U144" i="3"/>
  <c r="T144" i="3"/>
  <c r="S144" i="3"/>
  <c r="W143" i="3"/>
  <c r="V143" i="3"/>
  <c r="U143" i="3"/>
  <c r="T143" i="3"/>
  <c r="S143" i="3"/>
  <c r="W142" i="3"/>
  <c r="V142" i="3"/>
  <c r="U142" i="3"/>
  <c r="T142" i="3"/>
  <c r="S142" i="3"/>
  <c r="W141" i="3"/>
  <c r="V141" i="3"/>
  <c r="U141" i="3"/>
  <c r="T141" i="3"/>
  <c r="S141" i="3"/>
  <c r="W140" i="3"/>
  <c r="V140" i="3"/>
  <c r="U140" i="3"/>
  <c r="T140" i="3"/>
  <c r="S140" i="3"/>
  <c r="W139" i="3"/>
  <c r="V139" i="3"/>
  <c r="U139" i="3"/>
  <c r="T139" i="3"/>
  <c r="S139" i="3"/>
  <c r="W138" i="3"/>
  <c r="V138" i="3"/>
  <c r="U138" i="3"/>
  <c r="T138" i="3"/>
  <c r="S138" i="3"/>
  <c r="W137" i="3"/>
  <c r="V137" i="3"/>
  <c r="U137" i="3"/>
  <c r="T137" i="3"/>
  <c r="S137" i="3"/>
  <c r="W136" i="3"/>
  <c r="V136" i="3"/>
  <c r="U136" i="3"/>
  <c r="T136" i="3"/>
  <c r="S136" i="3"/>
  <c r="W135" i="3"/>
  <c r="V135" i="3"/>
  <c r="U135" i="3"/>
  <c r="T135" i="3"/>
  <c r="S135" i="3"/>
  <c r="W134" i="3"/>
  <c r="V134" i="3"/>
  <c r="U134" i="3"/>
  <c r="T134" i="3"/>
  <c r="S134" i="3"/>
  <c r="W133" i="3"/>
  <c r="V133" i="3"/>
  <c r="U133" i="3"/>
  <c r="T133" i="3"/>
  <c r="S133" i="3"/>
  <c r="W132" i="3"/>
  <c r="V132" i="3"/>
  <c r="U132" i="3"/>
  <c r="T132" i="3"/>
  <c r="S132" i="3"/>
  <c r="W131" i="3"/>
  <c r="V131" i="3"/>
  <c r="U131" i="3"/>
  <c r="T131" i="3"/>
  <c r="S131" i="3"/>
  <c r="W130" i="3"/>
  <c r="V130" i="3"/>
  <c r="U130" i="3"/>
  <c r="T130" i="3"/>
  <c r="S130" i="3"/>
  <c r="W129" i="3"/>
  <c r="V129" i="3"/>
  <c r="U129" i="3"/>
  <c r="T129" i="3"/>
  <c r="S129" i="3"/>
  <c r="W128" i="3"/>
  <c r="V128" i="3"/>
  <c r="U128" i="3"/>
  <c r="T128" i="3"/>
  <c r="S128" i="3"/>
  <c r="W127" i="3"/>
  <c r="V127" i="3"/>
  <c r="U127" i="3"/>
  <c r="T127" i="3"/>
  <c r="S127" i="3"/>
  <c r="W126" i="3"/>
  <c r="V126" i="3"/>
  <c r="U126" i="3"/>
  <c r="T126" i="3"/>
  <c r="S126" i="3"/>
  <c r="W125" i="3"/>
  <c r="V125" i="3"/>
  <c r="U125" i="3"/>
  <c r="T125" i="3"/>
  <c r="S125" i="3"/>
  <c r="W124" i="3"/>
  <c r="V124" i="3"/>
  <c r="U124" i="3"/>
  <c r="T124" i="3"/>
  <c r="S124" i="3"/>
  <c r="W123" i="3"/>
  <c r="V123" i="3"/>
  <c r="U123" i="3"/>
  <c r="T123" i="3"/>
  <c r="S123" i="3"/>
  <c r="W122" i="3"/>
  <c r="V122" i="3"/>
  <c r="U122" i="3"/>
  <c r="T122" i="3"/>
  <c r="S122" i="3"/>
  <c r="W121" i="3"/>
  <c r="V121" i="3"/>
  <c r="U121" i="3"/>
  <c r="T121" i="3"/>
  <c r="S121" i="3"/>
  <c r="W120" i="3"/>
  <c r="V120" i="3"/>
  <c r="U120" i="3"/>
  <c r="T120" i="3"/>
  <c r="S120" i="3"/>
  <c r="W119" i="3"/>
  <c r="V119" i="3"/>
  <c r="U119" i="3"/>
  <c r="T119" i="3"/>
  <c r="S119" i="3"/>
  <c r="W118" i="3"/>
  <c r="V118" i="3"/>
  <c r="U118" i="3"/>
  <c r="T118" i="3"/>
  <c r="S118" i="3"/>
  <c r="W117" i="3"/>
  <c r="V117" i="3"/>
  <c r="U117" i="3"/>
  <c r="T117" i="3"/>
  <c r="S117" i="3"/>
  <c r="W116" i="3"/>
  <c r="V116" i="3"/>
  <c r="U116" i="3"/>
  <c r="T116" i="3"/>
  <c r="S116" i="3"/>
  <c r="W115" i="3"/>
  <c r="V115" i="3"/>
  <c r="U115" i="3"/>
  <c r="T115" i="3"/>
  <c r="S115" i="3"/>
  <c r="W114" i="3"/>
  <c r="V114" i="3"/>
  <c r="U114" i="3"/>
  <c r="T114" i="3"/>
  <c r="S114" i="3"/>
  <c r="W113" i="3"/>
  <c r="V113" i="3"/>
  <c r="U113" i="3"/>
  <c r="T113" i="3"/>
  <c r="S113" i="3"/>
  <c r="W112" i="3"/>
  <c r="V112" i="3"/>
  <c r="U112" i="3"/>
  <c r="T112" i="3"/>
  <c r="S112" i="3"/>
  <c r="W111" i="3"/>
  <c r="V111" i="3"/>
  <c r="U111" i="3"/>
  <c r="T111" i="3"/>
  <c r="S111" i="3"/>
  <c r="W110" i="3"/>
  <c r="V110" i="3"/>
  <c r="U110" i="3"/>
  <c r="T110" i="3"/>
  <c r="S110" i="3"/>
  <c r="W109" i="3"/>
  <c r="V109" i="3"/>
  <c r="U109" i="3"/>
  <c r="T109" i="3"/>
  <c r="S109" i="3"/>
  <c r="W108" i="3"/>
  <c r="V108" i="3"/>
  <c r="U108" i="3"/>
  <c r="T108" i="3"/>
  <c r="S108" i="3"/>
  <c r="W107" i="3"/>
  <c r="V107" i="3"/>
  <c r="U107" i="3"/>
  <c r="T107" i="3"/>
  <c r="S107" i="3"/>
  <c r="W106" i="3"/>
  <c r="V106" i="3"/>
  <c r="U106" i="3"/>
  <c r="T106" i="3"/>
  <c r="S106" i="3"/>
  <c r="W105" i="3"/>
  <c r="V105" i="3"/>
  <c r="U105" i="3"/>
  <c r="T105" i="3"/>
  <c r="S105" i="3"/>
  <c r="W104" i="3"/>
  <c r="V104" i="3"/>
  <c r="U104" i="3"/>
  <c r="T104" i="3"/>
  <c r="S104" i="3"/>
  <c r="W103" i="3"/>
  <c r="V103" i="3"/>
  <c r="U103" i="3"/>
  <c r="T103" i="3"/>
  <c r="S103" i="3"/>
  <c r="W102" i="3"/>
  <c r="V102" i="3"/>
  <c r="U102" i="3"/>
  <c r="T102" i="3"/>
  <c r="S102" i="3"/>
  <c r="W101" i="3"/>
  <c r="V101" i="3"/>
  <c r="U101" i="3"/>
  <c r="T101" i="3"/>
  <c r="S101" i="3"/>
  <c r="W100" i="3"/>
  <c r="V100" i="3"/>
  <c r="U100" i="3"/>
  <c r="T100" i="3"/>
  <c r="S100" i="3"/>
  <c r="W99" i="3"/>
  <c r="V99" i="3"/>
  <c r="U99" i="3"/>
  <c r="T99" i="3"/>
  <c r="S99" i="3"/>
  <c r="W98" i="3"/>
  <c r="V98" i="3"/>
  <c r="U98" i="3"/>
  <c r="T98" i="3"/>
  <c r="S98" i="3"/>
  <c r="W97" i="3"/>
  <c r="V97" i="3"/>
  <c r="U97" i="3"/>
  <c r="T97" i="3"/>
  <c r="S97" i="3"/>
  <c r="W96" i="3"/>
  <c r="V96" i="3"/>
  <c r="U96" i="3"/>
  <c r="T96" i="3"/>
  <c r="S96" i="3"/>
  <c r="W95" i="3"/>
  <c r="V95" i="3"/>
  <c r="U95" i="3"/>
  <c r="T95" i="3"/>
  <c r="S95" i="3"/>
  <c r="W94" i="3"/>
  <c r="V94" i="3"/>
  <c r="U94" i="3"/>
  <c r="T94" i="3"/>
  <c r="S94" i="3"/>
  <c r="W93" i="3"/>
  <c r="V93" i="3"/>
  <c r="U93" i="3"/>
  <c r="T93" i="3"/>
  <c r="S93" i="3"/>
  <c r="W92" i="3"/>
  <c r="V92" i="3"/>
  <c r="U92" i="3"/>
  <c r="T92" i="3"/>
  <c r="S92" i="3"/>
  <c r="W91" i="3"/>
  <c r="V91" i="3"/>
  <c r="U91" i="3"/>
  <c r="T91" i="3"/>
  <c r="S91" i="3"/>
  <c r="W90" i="3"/>
  <c r="V90" i="3"/>
  <c r="U90" i="3"/>
  <c r="T90" i="3"/>
  <c r="S90" i="3"/>
  <c r="W89" i="3"/>
  <c r="V89" i="3"/>
  <c r="U89" i="3"/>
  <c r="T89" i="3"/>
  <c r="S89" i="3"/>
  <c r="W88" i="3"/>
  <c r="V88" i="3"/>
  <c r="U88" i="3"/>
  <c r="T88" i="3"/>
  <c r="S88" i="3"/>
  <c r="W87" i="3"/>
  <c r="V87" i="3"/>
  <c r="U87" i="3"/>
  <c r="T87" i="3"/>
  <c r="S87" i="3"/>
  <c r="W86" i="3"/>
  <c r="V86" i="3"/>
  <c r="U86" i="3"/>
  <c r="T86" i="3"/>
  <c r="S86" i="3"/>
  <c r="W85" i="3"/>
  <c r="V85" i="3"/>
  <c r="U85" i="3"/>
  <c r="T85" i="3"/>
  <c r="S85" i="3"/>
  <c r="W84" i="3"/>
  <c r="V84" i="3"/>
  <c r="U84" i="3"/>
  <c r="T84" i="3"/>
  <c r="S84" i="3"/>
  <c r="W83" i="3"/>
  <c r="V83" i="3"/>
  <c r="U83" i="3"/>
  <c r="T83" i="3"/>
  <c r="S83" i="3"/>
  <c r="W82" i="3"/>
  <c r="V82" i="3"/>
  <c r="U82" i="3"/>
  <c r="T82" i="3"/>
  <c r="S82" i="3"/>
  <c r="W81" i="3"/>
  <c r="V81" i="3"/>
  <c r="U81" i="3"/>
  <c r="T81" i="3"/>
  <c r="S81" i="3"/>
  <c r="W80" i="3"/>
  <c r="V80" i="3"/>
  <c r="U80" i="3"/>
  <c r="T80" i="3"/>
  <c r="S80" i="3"/>
  <c r="W79" i="3"/>
  <c r="V79" i="3"/>
  <c r="U79" i="3"/>
  <c r="T79" i="3"/>
  <c r="S79" i="3"/>
  <c r="W78" i="3"/>
  <c r="V78" i="3"/>
  <c r="U78" i="3"/>
  <c r="T78" i="3"/>
  <c r="S78" i="3"/>
  <c r="W77" i="3"/>
  <c r="V77" i="3"/>
  <c r="U77" i="3"/>
  <c r="T77" i="3"/>
  <c r="S77" i="3"/>
  <c r="W76" i="3"/>
  <c r="V76" i="3"/>
  <c r="U76" i="3"/>
  <c r="T76" i="3"/>
  <c r="S76" i="3"/>
  <c r="W75" i="3"/>
  <c r="V75" i="3"/>
  <c r="U75" i="3"/>
  <c r="T75" i="3"/>
  <c r="S75" i="3"/>
  <c r="W74" i="3"/>
  <c r="V74" i="3"/>
  <c r="U74" i="3"/>
  <c r="T74" i="3"/>
  <c r="S74" i="3"/>
  <c r="W73" i="3"/>
  <c r="V73" i="3"/>
  <c r="U73" i="3"/>
  <c r="T73" i="3"/>
  <c r="S73" i="3"/>
  <c r="W72" i="3"/>
  <c r="V72" i="3"/>
  <c r="U72" i="3"/>
  <c r="T72" i="3"/>
  <c r="S72" i="3"/>
  <c r="W71" i="3"/>
  <c r="V71" i="3"/>
  <c r="U71" i="3"/>
  <c r="T71" i="3"/>
  <c r="S71" i="3"/>
  <c r="W70" i="3"/>
  <c r="V70" i="3"/>
  <c r="U70" i="3"/>
  <c r="T70" i="3"/>
  <c r="S70" i="3"/>
  <c r="W69" i="3"/>
  <c r="V69" i="3"/>
  <c r="U69" i="3"/>
  <c r="T69" i="3"/>
  <c r="S69" i="3"/>
  <c r="W68" i="3"/>
  <c r="V68" i="3"/>
  <c r="U68" i="3"/>
  <c r="T68" i="3"/>
  <c r="S68" i="3"/>
  <c r="W67" i="3"/>
  <c r="V67" i="3"/>
  <c r="U67" i="3"/>
  <c r="T67" i="3"/>
  <c r="S67" i="3"/>
  <c r="W66" i="3"/>
  <c r="V66" i="3"/>
  <c r="U66" i="3"/>
  <c r="T66" i="3"/>
  <c r="S66" i="3"/>
  <c r="W65" i="3"/>
  <c r="V65" i="3"/>
  <c r="U65" i="3"/>
  <c r="T65" i="3"/>
  <c r="S65" i="3"/>
  <c r="W64" i="3"/>
  <c r="V64" i="3"/>
  <c r="U64" i="3"/>
  <c r="T64" i="3"/>
  <c r="S64" i="3"/>
  <c r="W63" i="3"/>
  <c r="V63" i="3"/>
  <c r="U63" i="3"/>
  <c r="T63" i="3"/>
  <c r="S63" i="3"/>
  <c r="W62" i="3"/>
  <c r="V62" i="3"/>
  <c r="U62" i="3"/>
  <c r="T62" i="3"/>
  <c r="S62" i="3"/>
  <c r="W61" i="3"/>
  <c r="V61" i="3"/>
  <c r="U61" i="3"/>
  <c r="T61" i="3"/>
  <c r="S61" i="3"/>
  <c r="W60" i="3"/>
  <c r="V60" i="3"/>
  <c r="U60" i="3"/>
  <c r="T60" i="3"/>
  <c r="S60" i="3"/>
  <c r="W59" i="3"/>
  <c r="V59" i="3"/>
  <c r="U59" i="3"/>
  <c r="T59" i="3"/>
  <c r="S59" i="3"/>
  <c r="W58" i="3"/>
  <c r="V58" i="3"/>
  <c r="U58" i="3"/>
  <c r="T58" i="3"/>
  <c r="S58" i="3"/>
  <c r="W57" i="3"/>
  <c r="V57" i="3"/>
  <c r="U57" i="3"/>
  <c r="T57" i="3"/>
  <c r="S57" i="3"/>
  <c r="W56" i="3"/>
  <c r="V56" i="3"/>
  <c r="U56" i="3"/>
  <c r="T56" i="3"/>
  <c r="S56" i="3"/>
  <c r="W55" i="3"/>
  <c r="V55" i="3"/>
  <c r="U55" i="3"/>
  <c r="T55" i="3"/>
  <c r="S55" i="3"/>
  <c r="W54" i="3"/>
  <c r="V54" i="3"/>
  <c r="U54" i="3"/>
  <c r="T54" i="3"/>
  <c r="S54" i="3"/>
  <c r="W53" i="3"/>
  <c r="V53" i="3"/>
  <c r="U53" i="3"/>
  <c r="T53" i="3"/>
  <c r="S53" i="3"/>
  <c r="W52" i="3"/>
  <c r="V52" i="3"/>
  <c r="U52" i="3"/>
  <c r="T52" i="3"/>
  <c r="S52" i="3"/>
  <c r="W51" i="3"/>
  <c r="V51" i="3"/>
  <c r="U51" i="3"/>
  <c r="T51" i="3"/>
  <c r="S51" i="3"/>
  <c r="W50" i="3"/>
  <c r="V50" i="3"/>
  <c r="U50" i="3"/>
  <c r="T50" i="3"/>
  <c r="S50" i="3"/>
  <c r="W49" i="3"/>
  <c r="V49" i="3"/>
  <c r="U49" i="3"/>
  <c r="T49" i="3"/>
  <c r="S49" i="3"/>
  <c r="W48" i="3"/>
  <c r="V48" i="3"/>
  <c r="U48" i="3"/>
  <c r="T48" i="3"/>
  <c r="S48" i="3"/>
  <c r="W47" i="3"/>
  <c r="V47" i="3"/>
  <c r="U47" i="3"/>
  <c r="T47" i="3"/>
  <c r="S47" i="3"/>
  <c r="W46" i="3"/>
  <c r="V46" i="3"/>
  <c r="U46" i="3"/>
  <c r="T46" i="3"/>
  <c r="S46" i="3"/>
  <c r="W45" i="3"/>
  <c r="V45" i="3"/>
  <c r="U45" i="3"/>
  <c r="T45" i="3"/>
  <c r="S45" i="3"/>
  <c r="W44" i="3"/>
  <c r="V44" i="3"/>
  <c r="U44" i="3"/>
  <c r="T44" i="3"/>
  <c r="S44" i="3"/>
  <c r="W43" i="3"/>
  <c r="V43" i="3"/>
  <c r="U43" i="3"/>
  <c r="T43" i="3"/>
  <c r="S43" i="3"/>
  <c r="W42" i="3"/>
  <c r="V42" i="3"/>
  <c r="U42" i="3"/>
  <c r="T42" i="3"/>
  <c r="S42" i="3"/>
  <c r="W41" i="3"/>
  <c r="V41" i="3"/>
  <c r="U41" i="3"/>
  <c r="T41" i="3"/>
  <c r="S41" i="3"/>
  <c r="W40" i="3"/>
  <c r="V40" i="3"/>
  <c r="U40" i="3"/>
  <c r="T40" i="3"/>
  <c r="S40" i="3"/>
  <c r="W39" i="3"/>
  <c r="V39" i="3"/>
  <c r="U39" i="3"/>
  <c r="T39" i="3"/>
  <c r="S39" i="3"/>
  <c r="W38" i="3"/>
  <c r="V38" i="3"/>
  <c r="U38" i="3"/>
  <c r="T38" i="3"/>
  <c r="S38" i="3"/>
  <c r="W37" i="3"/>
  <c r="V37" i="3"/>
  <c r="U37" i="3"/>
  <c r="T37" i="3"/>
  <c r="S37" i="3"/>
  <c r="W36" i="3"/>
  <c r="V36" i="3"/>
  <c r="U36" i="3"/>
  <c r="T36" i="3"/>
  <c r="S36" i="3"/>
  <c r="W35" i="3"/>
  <c r="V35" i="3"/>
  <c r="U35" i="3"/>
  <c r="T35" i="3"/>
  <c r="S35" i="3"/>
  <c r="W34" i="3"/>
  <c r="V34" i="3"/>
  <c r="U34" i="3"/>
  <c r="T34" i="3"/>
  <c r="S34" i="3"/>
  <c r="W33" i="3"/>
  <c r="V33" i="3"/>
  <c r="U33" i="3"/>
  <c r="T33" i="3"/>
  <c r="S33" i="3"/>
  <c r="W32" i="3"/>
  <c r="V32" i="3"/>
  <c r="U32" i="3"/>
  <c r="T32" i="3"/>
  <c r="S32" i="3"/>
  <c r="W31" i="3"/>
  <c r="V31" i="3"/>
  <c r="U31" i="3"/>
  <c r="T31" i="3"/>
  <c r="S31" i="3"/>
  <c r="W30" i="3"/>
  <c r="V30" i="3"/>
  <c r="U30" i="3"/>
  <c r="T30" i="3"/>
  <c r="S30" i="3"/>
  <c r="W29" i="3"/>
  <c r="V29" i="3"/>
  <c r="U29" i="3"/>
  <c r="T29" i="3"/>
  <c r="S29" i="3"/>
  <c r="W28" i="3"/>
  <c r="V28" i="3"/>
  <c r="U28" i="3"/>
  <c r="T28" i="3"/>
  <c r="S28" i="3"/>
  <c r="W27" i="3"/>
  <c r="V27" i="3"/>
  <c r="U27" i="3"/>
  <c r="T27" i="3"/>
  <c r="S27" i="3"/>
  <c r="W26" i="3"/>
  <c r="V26" i="3"/>
  <c r="U26" i="3"/>
  <c r="T26" i="3"/>
  <c r="S26" i="3"/>
  <c r="W25" i="3"/>
  <c r="V25" i="3"/>
  <c r="U25" i="3"/>
  <c r="T25" i="3"/>
  <c r="S25" i="3"/>
  <c r="W196" i="1"/>
  <c r="AA196" i="1" s="1"/>
  <c r="V196" i="1"/>
  <c r="Z196" i="1" s="1"/>
  <c r="U196" i="1"/>
  <c r="Y196" i="1" s="1"/>
  <c r="T196" i="1"/>
  <c r="X196" i="1" s="1"/>
  <c r="B196" i="1"/>
  <c r="W195" i="1"/>
  <c r="AA195" i="1" s="1"/>
  <c r="V195" i="1"/>
  <c r="Z195" i="1" s="1"/>
  <c r="U195" i="1"/>
  <c r="Y195" i="1" s="1"/>
  <c r="T195" i="1"/>
  <c r="X195" i="1" s="1"/>
  <c r="B195" i="1"/>
  <c r="W194" i="1"/>
  <c r="AA194" i="1" s="1"/>
  <c r="V194" i="1"/>
  <c r="Z194" i="1" s="1"/>
  <c r="U194" i="1"/>
  <c r="Y194" i="1" s="1"/>
  <c r="T194" i="1"/>
  <c r="X194" i="1" s="1"/>
  <c r="B194" i="1"/>
  <c r="W193" i="1"/>
  <c r="AA193" i="1" s="1"/>
  <c r="V193" i="1"/>
  <c r="Z193" i="1" s="1"/>
  <c r="U193" i="1"/>
  <c r="Y193" i="1" s="1"/>
  <c r="T193" i="1"/>
  <c r="X193" i="1" s="1"/>
  <c r="B193" i="1"/>
  <c r="W192" i="1"/>
  <c r="AA192" i="1" s="1"/>
  <c r="V192" i="1"/>
  <c r="Z192" i="1" s="1"/>
  <c r="U192" i="1"/>
  <c r="Y192" i="1" s="1"/>
  <c r="T192" i="1"/>
  <c r="X192" i="1" s="1"/>
  <c r="B192" i="1"/>
  <c r="W191" i="1"/>
  <c r="AA191" i="1" s="1"/>
  <c r="V191" i="1"/>
  <c r="Z191" i="1" s="1"/>
  <c r="U191" i="1"/>
  <c r="Y191" i="1" s="1"/>
  <c r="T191" i="1"/>
  <c r="X191" i="1" s="1"/>
  <c r="B191" i="1"/>
  <c r="W190" i="1"/>
  <c r="AA190" i="1" s="1"/>
  <c r="V190" i="1"/>
  <c r="Z190" i="1" s="1"/>
  <c r="U190" i="1"/>
  <c r="Y190" i="1" s="1"/>
  <c r="T190" i="1"/>
  <c r="X190" i="1" s="1"/>
  <c r="B190" i="1"/>
  <c r="W189" i="1"/>
  <c r="AA189" i="1" s="1"/>
  <c r="V189" i="1"/>
  <c r="Z189" i="1" s="1"/>
  <c r="U189" i="1"/>
  <c r="Y189" i="1" s="1"/>
  <c r="T189" i="1"/>
  <c r="X189" i="1" s="1"/>
  <c r="B189" i="1"/>
  <c r="W188" i="1"/>
  <c r="AA188" i="1" s="1"/>
  <c r="V188" i="1"/>
  <c r="Z188" i="1" s="1"/>
  <c r="U188" i="1"/>
  <c r="Y188" i="1" s="1"/>
  <c r="T188" i="1"/>
  <c r="X188" i="1" s="1"/>
  <c r="B188" i="1"/>
  <c r="W187" i="1"/>
  <c r="AA187" i="1" s="1"/>
  <c r="V187" i="1"/>
  <c r="Z187" i="1" s="1"/>
  <c r="U187" i="1"/>
  <c r="Y187" i="1" s="1"/>
  <c r="T187" i="1"/>
  <c r="X187" i="1" s="1"/>
  <c r="B187" i="1"/>
  <c r="W186" i="1"/>
  <c r="AA186" i="1" s="1"/>
  <c r="V186" i="1"/>
  <c r="Z186" i="1" s="1"/>
  <c r="U186" i="1"/>
  <c r="Y186" i="1" s="1"/>
  <c r="T186" i="1"/>
  <c r="X186" i="1" s="1"/>
  <c r="B186" i="1"/>
  <c r="W185" i="1"/>
  <c r="AA185" i="1" s="1"/>
  <c r="V185" i="1"/>
  <c r="Z185" i="1" s="1"/>
  <c r="U185" i="1"/>
  <c r="Y185" i="1" s="1"/>
  <c r="T185" i="1"/>
  <c r="X185" i="1" s="1"/>
  <c r="B185" i="1"/>
  <c r="W184" i="1"/>
  <c r="AA184" i="1" s="1"/>
  <c r="V184" i="1"/>
  <c r="Z184" i="1" s="1"/>
  <c r="U184" i="1"/>
  <c r="Y184" i="1" s="1"/>
  <c r="T184" i="1"/>
  <c r="X184" i="1" s="1"/>
  <c r="B184" i="1"/>
  <c r="W183" i="1"/>
  <c r="AA183" i="1" s="1"/>
  <c r="V183" i="1"/>
  <c r="Z183" i="1" s="1"/>
  <c r="U183" i="1"/>
  <c r="Y183" i="1" s="1"/>
  <c r="T183" i="1"/>
  <c r="X183" i="1" s="1"/>
  <c r="B183" i="1"/>
  <c r="W182" i="1"/>
  <c r="AA182" i="1" s="1"/>
  <c r="V182" i="1"/>
  <c r="Z182" i="1" s="1"/>
  <c r="U182" i="1"/>
  <c r="Y182" i="1" s="1"/>
  <c r="T182" i="1"/>
  <c r="X182" i="1" s="1"/>
  <c r="B182" i="1"/>
  <c r="W181" i="1"/>
  <c r="AA181" i="1" s="1"/>
  <c r="V181" i="1"/>
  <c r="Z181" i="1" s="1"/>
  <c r="U181" i="1"/>
  <c r="Y181" i="1" s="1"/>
  <c r="T181" i="1"/>
  <c r="X181" i="1" s="1"/>
  <c r="B181" i="1"/>
  <c r="W180" i="1"/>
  <c r="AA180" i="1" s="1"/>
  <c r="V180" i="1"/>
  <c r="Z180" i="1" s="1"/>
  <c r="U180" i="1"/>
  <c r="Y180" i="1" s="1"/>
  <c r="T180" i="1"/>
  <c r="X180" i="1" s="1"/>
  <c r="B180" i="1"/>
  <c r="W179" i="1"/>
  <c r="AA179" i="1" s="1"/>
  <c r="V179" i="1"/>
  <c r="Z179" i="1" s="1"/>
  <c r="U179" i="1"/>
  <c r="Y179" i="1" s="1"/>
  <c r="T179" i="1"/>
  <c r="X179" i="1" s="1"/>
  <c r="B179" i="1"/>
  <c r="W178" i="1"/>
  <c r="AA178" i="1" s="1"/>
  <c r="V178" i="1"/>
  <c r="Z178" i="1" s="1"/>
  <c r="U178" i="1"/>
  <c r="Y178" i="1" s="1"/>
  <c r="T178" i="1"/>
  <c r="X178" i="1" s="1"/>
  <c r="B178" i="1"/>
  <c r="W177" i="1"/>
  <c r="AA177" i="1" s="1"/>
  <c r="V177" i="1"/>
  <c r="Z177" i="1" s="1"/>
  <c r="U177" i="1"/>
  <c r="Y177" i="1" s="1"/>
  <c r="T177" i="1"/>
  <c r="X177" i="1" s="1"/>
  <c r="B177" i="1"/>
  <c r="W176" i="1"/>
  <c r="AA176" i="1" s="1"/>
  <c r="V176" i="1"/>
  <c r="Z176" i="1" s="1"/>
  <c r="U176" i="1"/>
  <c r="Y176" i="1" s="1"/>
  <c r="T176" i="1"/>
  <c r="X176" i="1" s="1"/>
  <c r="B176" i="1"/>
  <c r="W175" i="1"/>
  <c r="AA175" i="1" s="1"/>
  <c r="V175" i="1"/>
  <c r="Z175" i="1" s="1"/>
  <c r="U175" i="1"/>
  <c r="Y175" i="1" s="1"/>
  <c r="T175" i="1"/>
  <c r="X175" i="1" s="1"/>
  <c r="B175" i="1"/>
  <c r="W174" i="1"/>
  <c r="AA174" i="1" s="1"/>
  <c r="V174" i="1"/>
  <c r="Z174" i="1" s="1"/>
  <c r="U174" i="1"/>
  <c r="Y174" i="1" s="1"/>
  <c r="T174" i="1"/>
  <c r="X174" i="1" s="1"/>
  <c r="B174" i="1"/>
  <c r="W173" i="1"/>
  <c r="AA173" i="1" s="1"/>
  <c r="V173" i="1"/>
  <c r="Z173" i="1" s="1"/>
  <c r="U173" i="1"/>
  <c r="Y173" i="1" s="1"/>
  <c r="T173" i="1"/>
  <c r="X173" i="1" s="1"/>
  <c r="B173" i="1"/>
  <c r="W172" i="1"/>
  <c r="AA172" i="1" s="1"/>
  <c r="V172" i="1"/>
  <c r="Z172" i="1" s="1"/>
  <c r="U172" i="1"/>
  <c r="Y172" i="1" s="1"/>
  <c r="T172" i="1"/>
  <c r="X172" i="1" s="1"/>
  <c r="B172" i="1"/>
  <c r="W171" i="1"/>
  <c r="AA171" i="1" s="1"/>
  <c r="V171" i="1"/>
  <c r="Z171" i="1" s="1"/>
  <c r="U171" i="1"/>
  <c r="Y171" i="1" s="1"/>
  <c r="T171" i="1"/>
  <c r="X171" i="1" s="1"/>
  <c r="B171" i="1"/>
  <c r="W170" i="1"/>
  <c r="AA170" i="1" s="1"/>
  <c r="V170" i="1"/>
  <c r="Z170" i="1" s="1"/>
  <c r="U170" i="1"/>
  <c r="Y170" i="1" s="1"/>
  <c r="T170" i="1"/>
  <c r="X170" i="1" s="1"/>
  <c r="B170" i="1"/>
  <c r="W169" i="1"/>
  <c r="AA169" i="1" s="1"/>
  <c r="V169" i="1"/>
  <c r="Z169" i="1" s="1"/>
  <c r="U169" i="1"/>
  <c r="Y169" i="1" s="1"/>
  <c r="T169" i="1"/>
  <c r="X169" i="1" s="1"/>
  <c r="B169" i="1"/>
  <c r="W168" i="1"/>
  <c r="AA168" i="1" s="1"/>
  <c r="V168" i="1"/>
  <c r="Z168" i="1" s="1"/>
  <c r="U168" i="1"/>
  <c r="Y168" i="1" s="1"/>
  <c r="T168" i="1"/>
  <c r="X168" i="1" s="1"/>
  <c r="B168" i="1"/>
  <c r="W167" i="1"/>
  <c r="AA167" i="1" s="1"/>
  <c r="V167" i="1"/>
  <c r="Z167" i="1" s="1"/>
  <c r="U167" i="1"/>
  <c r="Y167" i="1" s="1"/>
  <c r="T167" i="1"/>
  <c r="X167" i="1" s="1"/>
  <c r="B167" i="1"/>
  <c r="W166" i="1"/>
  <c r="AA166" i="1" s="1"/>
  <c r="V166" i="1"/>
  <c r="Z166" i="1" s="1"/>
  <c r="U166" i="1"/>
  <c r="Y166" i="1" s="1"/>
  <c r="T166" i="1"/>
  <c r="X166" i="1" s="1"/>
  <c r="B166" i="1"/>
  <c r="W165" i="1"/>
  <c r="AA165" i="1" s="1"/>
  <c r="V165" i="1"/>
  <c r="Z165" i="1" s="1"/>
  <c r="U165" i="1"/>
  <c r="Y165" i="1" s="1"/>
  <c r="T165" i="1"/>
  <c r="X165" i="1" s="1"/>
  <c r="B165" i="1"/>
  <c r="W164" i="1"/>
  <c r="AA164" i="1" s="1"/>
  <c r="V164" i="1"/>
  <c r="Z164" i="1" s="1"/>
  <c r="U164" i="1"/>
  <c r="Y164" i="1" s="1"/>
  <c r="T164" i="1"/>
  <c r="X164" i="1" s="1"/>
  <c r="B164" i="1"/>
  <c r="W163" i="1"/>
  <c r="AA163" i="1" s="1"/>
  <c r="V163" i="1"/>
  <c r="Z163" i="1" s="1"/>
  <c r="U163" i="1"/>
  <c r="Y163" i="1" s="1"/>
  <c r="T163" i="1"/>
  <c r="X163" i="1" s="1"/>
  <c r="B163" i="1"/>
  <c r="W162" i="1"/>
  <c r="AA162" i="1" s="1"/>
  <c r="V162" i="1"/>
  <c r="Z162" i="1" s="1"/>
  <c r="U162" i="1"/>
  <c r="Y162" i="1" s="1"/>
  <c r="T162" i="1"/>
  <c r="X162" i="1" s="1"/>
  <c r="B162" i="1"/>
  <c r="W161" i="1"/>
  <c r="AA161" i="1" s="1"/>
  <c r="V161" i="1"/>
  <c r="Z161" i="1" s="1"/>
  <c r="U161" i="1"/>
  <c r="Y161" i="1" s="1"/>
  <c r="T161" i="1"/>
  <c r="X161" i="1" s="1"/>
  <c r="B161" i="1"/>
  <c r="W160" i="1"/>
  <c r="AA160" i="1" s="1"/>
  <c r="V160" i="1"/>
  <c r="Z160" i="1" s="1"/>
  <c r="U160" i="1"/>
  <c r="Y160" i="1" s="1"/>
  <c r="T160" i="1"/>
  <c r="X160" i="1" s="1"/>
  <c r="B160" i="1"/>
  <c r="W159" i="1"/>
  <c r="AA159" i="1" s="1"/>
  <c r="V159" i="1"/>
  <c r="Z159" i="1" s="1"/>
  <c r="U159" i="1"/>
  <c r="Y159" i="1" s="1"/>
  <c r="T159" i="1"/>
  <c r="X159" i="1" s="1"/>
  <c r="B159" i="1"/>
  <c r="W158" i="1"/>
  <c r="AA158" i="1" s="1"/>
  <c r="V158" i="1"/>
  <c r="Z158" i="1" s="1"/>
  <c r="U158" i="1"/>
  <c r="Y158" i="1" s="1"/>
  <c r="T158" i="1"/>
  <c r="X158" i="1" s="1"/>
  <c r="B158" i="1"/>
  <c r="W157" i="1"/>
  <c r="AA157" i="1" s="1"/>
  <c r="V157" i="1"/>
  <c r="Z157" i="1" s="1"/>
  <c r="U157" i="1"/>
  <c r="Y157" i="1" s="1"/>
  <c r="T157" i="1"/>
  <c r="X157" i="1" s="1"/>
  <c r="B157" i="1"/>
  <c r="W156" i="1"/>
  <c r="AA156" i="1" s="1"/>
  <c r="V156" i="1"/>
  <c r="Z156" i="1" s="1"/>
  <c r="U156" i="1"/>
  <c r="Y156" i="1" s="1"/>
  <c r="T156" i="1"/>
  <c r="X156" i="1" s="1"/>
  <c r="B156" i="1"/>
  <c r="W155" i="1"/>
  <c r="AA155" i="1" s="1"/>
  <c r="V155" i="1"/>
  <c r="Z155" i="1" s="1"/>
  <c r="U155" i="1"/>
  <c r="Y155" i="1" s="1"/>
  <c r="T155" i="1"/>
  <c r="X155" i="1" s="1"/>
  <c r="B155" i="1"/>
  <c r="W154" i="1"/>
  <c r="AA154" i="1" s="1"/>
  <c r="V154" i="1"/>
  <c r="Z154" i="1" s="1"/>
  <c r="U154" i="1"/>
  <c r="Y154" i="1" s="1"/>
  <c r="T154" i="1"/>
  <c r="X154" i="1" s="1"/>
  <c r="B154" i="1"/>
  <c r="W153" i="1"/>
  <c r="AA153" i="1" s="1"/>
  <c r="V153" i="1"/>
  <c r="Z153" i="1" s="1"/>
  <c r="U153" i="1"/>
  <c r="Y153" i="1" s="1"/>
  <c r="T153" i="1"/>
  <c r="X153" i="1" s="1"/>
  <c r="B153" i="1"/>
  <c r="W152" i="1"/>
  <c r="AA152" i="1" s="1"/>
  <c r="V152" i="1"/>
  <c r="Z152" i="1" s="1"/>
  <c r="U152" i="1"/>
  <c r="Y152" i="1" s="1"/>
  <c r="T152" i="1"/>
  <c r="X152" i="1" s="1"/>
  <c r="B152" i="1"/>
  <c r="W151" i="1"/>
  <c r="AA151" i="1" s="1"/>
  <c r="V151" i="1"/>
  <c r="Z151" i="1" s="1"/>
  <c r="U151" i="1"/>
  <c r="Y151" i="1" s="1"/>
  <c r="T151" i="1"/>
  <c r="X151" i="1" s="1"/>
  <c r="B151" i="1"/>
  <c r="W150" i="1"/>
  <c r="AA150" i="1" s="1"/>
  <c r="V150" i="1"/>
  <c r="Z150" i="1" s="1"/>
  <c r="U150" i="1"/>
  <c r="Y150" i="1" s="1"/>
  <c r="T150" i="1"/>
  <c r="X150" i="1" s="1"/>
  <c r="B150" i="1"/>
  <c r="W149" i="1"/>
  <c r="AA149" i="1" s="1"/>
  <c r="V149" i="1"/>
  <c r="Z149" i="1" s="1"/>
  <c r="U149" i="1"/>
  <c r="Y149" i="1" s="1"/>
  <c r="T149" i="1"/>
  <c r="X149" i="1" s="1"/>
  <c r="B149" i="1"/>
  <c r="W148" i="1"/>
  <c r="AA148" i="1" s="1"/>
  <c r="V148" i="1"/>
  <c r="Z148" i="1" s="1"/>
  <c r="U148" i="1"/>
  <c r="Y148" i="1" s="1"/>
  <c r="T148" i="1"/>
  <c r="X148" i="1" s="1"/>
  <c r="B148" i="1"/>
  <c r="W147" i="1"/>
  <c r="AA147" i="1" s="1"/>
  <c r="V147" i="1"/>
  <c r="Z147" i="1" s="1"/>
  <c r="U147" i="1"/>
  <c r="Y147" i="1" s="1"/>
  <c r="T147" i="1"/>
  <c r="X147" i="1" s="1"/>
  <c r="B147" i="1"/>
  <c r="W146" i="1"/>
  <c r="AA146" i="1" s="1"/>
  <c r="V146" i="1"/>
  <c r="Z146" i="1" s="1"/>
  <c r="U146" i="1"/>
  <c r="Y146" i="1" s="1"/>
  <c r="T146" i="1"/>
  <c r="X146" i="1" s="1"/>
  <c r="B146" i="1"/>
  <c r="W145" i="1"/>
  <c r="AA145" i="1" s="1"/>
  <c r="V145" i="1"/>
  <c r="Z145" i="1" s="1"/>
  <c r="U145" i="1"/>
  <c r="Y145" i="1" s="1"/>
  <c r="T145" i="1"/>
  <c r="X145" i="1" s="1"/>
  <c r="B145" i="1"/>
  <c r="W144" i="1"/>
  <c r="AA144" i="1" s="1"/>
  <c r="V144" i="1"/>
  <c r="Z144" i="1" s="1"/>
  <c r="U144" i="1"/>
  <c r="Y144" i="1" s="1"/>
  <c r="T144" i="1"/>
  <c r="X144" i="1" s="1"/>
  <c r="B144" i="1"/>
  <c r="W143" i="1"/>
  <c r="AA143" i="1" s="1"/>
  <c r="V143" i="1"/>
  <c r="Z143" i="1" s="1"/>
  <c r="U143" i="1"/>
  <c r="Y143" i="1" s="1"/>
  <c r="T143" i="1"/>
  <c r="X143" i="1" s="1"/>
  <c r="B143" i="1"/>
  <c r="W142" i="1"/>
  <c r="AA142" i="1" s="1"/>
  <c r="V142" i="1"/>
  <c r="Z142" i="1" s="1"/>
  <c r="U142" i="1"/>
  <c r="Y142" i="1" s="1"/>
  <c r="T142" i="1"/>
  <c r="X142" i="1" s="1"/>
  <c r="B142" i="1"/>
  <c r="W141" i="1"/>
  <c r="AA141" i="1" s="1"/>
  <c r="V141" i="1"/>
  <c r="Z141" i="1" s="1"/>
  <c r="U141" i="1"/>
  <c r="Y141" i="1" s="1"/>
  <c r="T141" i="1"/>
  <c r="X141" i="1" s="1"/>
  <c r="B141" i="1"/>
  <c r="W140" i="1"/>
  <c r="AA140" i="1" s="1"/>
  <c r="V140" i="1"/>
  <c r="Z140" i="1" s="1"/>
  <c r="U140" i="1"/>
  <c r="Y140" i="1" s="1"/>
  <c r="T140" i="1"/>
  <c r="X140" i="1" s="1"/>
  <c r="B140" i="1"/>
  <c r="W139" i="1"/>
  <c r="AA139" i="1" s="1"/>
  <c r="V139" i="1"/>
  <c r="Z139" i="1" s="1"/>
  <c r="U139" i="1"/>
  <c r="Y139" i="1" s="1"/>
  <c r="T139" i="1"/>
  <c r="X139" i="1" s="1"/>
  <c r="B139" i="1"/>
  <c r="W138" i="1"/>
  <c r="AA138" i="1" s="1"/>
  <c r="V138" i="1"/>
  <c r="Z138" i="1" s="1"/>
  <c r="U138" i="1"/>
  <c r="Y138" i="1" s="1"/>
  <c r="T138" i="1"/>
  <c r="X138" i="1" s="1"/>
  <c r="B138" i="1"/>
  <c r="W137" i="1"/>
  <c r="AA137" i="1" s="1"/>
  <c r="V137" i="1"/>
  <c r="Z137" i="1" s="1"/>
  <c r="U137" i="1"/>
  <c r="Y137" i="1" s="1"/>
  <c r="T137" i="1"/>
  <c r="X137" i="1" s="1"/>
  <c r="B137" i="1"/>
  <c r="W136" i="1"/>
  <c r="AA136" i="1" s="1"/>
  <c r="V136" i="1"/>
  <c r="Z136" i="1" s="1"/>
  <c r="U136" i="1"/>
  <c r="Y136" i="1" s="1"/>
  <c r="T136" i="1"/>
  <c r="X136" i="1" s="1"/>
  <c r="B136" i="1"/>
  <c r="W135" i="1"/>
  <c r="AA135" i="1" s="1"/>
  <c r="V135" i="1"/>
  <c r="Z135" i="1" s="1"/>
  <c r="U135" i="1"/>
  <c r="Y135" i="1" s="1"/>
  <c r="T135" i="1"/>
  <c r="X135" i="1" s="1"/>
  <c r="B135" i="1"/>
  <c r="W134" i="1"/>
  <c r="AA134" i="1" s="1"/>
  <c r="V134" i="1"/>
  <c r="Z134" i="1" s="1"/>
  <c r="U134" i="1"/>
  <c r="Y134" i="1" s="1"/>
  <c r="T134" i="1"/>
  <c r="X134" i="1" s="1"/>
  <c r="B134" i="1"/>
  <c r="W133" i="1"/>
  <c r="AA133" i="1" s="1"/>
  <c r="V133" i="1"/>
  <c r="Z133" i="1" s="1"/>
  <c r="U133" i="1"/>
  <c r="Y133" i="1" s="1"/>
  <c r="T133" i="1"/>
  <c r="X133" i="1" s="1"/>
  <c r="B133" i="1"/>
  <c r="W132" i="1"/>
  <c r="AA132" i="1" s="1"/>
  <c r="V132" i="1"/>
  <c r="Z132" i="1" s="1"/>
  <c r="U132" i="1"/>
  <c r="Y132" i="1" s="1"/>
  <c r="T132" i="1"/>
  <c r="X132" i="1" s="1"/>
  <c r="B132" i="1"/>
  <c r="W131" i="1"/>
  <c r="AA131" i="1" s="1"/>
  <c r="V131" i="1"/>
  <c r="Z131" i="1" s="1"/>
  <c r="U131" i="1"/>
  <c r="Y131" i="1" s="1"/>
  <c r="T131" i="1"/>
  <c r="X131" i="1" s="1"/>
  <c r="B131" i="1"/>
  <c r="W130" i="1"/>
  <c r="AA130" i="1" s="1"/>
  <c r="V130" i="1"/>
  <c r="Z130" i="1" s="1"/>
  <c r="U130" i="1"/>
  <c r="Y130" i="1" s="1"/>
  <c r="T130" i="1"/>
  <c r="X130" i="1" s="1"/>
  <c r="B130" i="1"/>
  <c r="W129" i="1"/>
  <c r="AA129" i="1" s="1"/>
  <c r="V129" i="1"/>
  <c r="Z129" i="1" s="1"/>
  <c r="U129" i="1"/>
  <c r="Y129" i="1" s="1"/>
  <c r="T129" i="1"/>
  <c r="X129" i="1" s="1"/>
  <c r="B129" i="1"/>
  <c r="W128" i="1"/>
  <c r="AA128" i="1" s="1"/>
  <c r="V128" i="1"/>
  <c r="Z128" i="1" s="1"/>
  <c r="U128" i="1"/>
  <c r="Y128" i="1" s="1"/>
  <c r="T128" i="1"/>
  <c r="X128" i="1" s="1"/>
  <c r="B128" i="1"/>
  <c r="W127" i="1"/>
  <c r="AA127" i="1" s="1"/>
  <c r="V127" i="1"/>
  <c r="Z127" i="1" s="1"/>
  <c r="U127" i="1"/>
  <c r="Y127" i="1" s="1"/>
  <c r="T127" i="1"/>
  <c r="X127" i="1" s="1"/>
  <c r="B127" i="1"/>
  <c r="W126" i="1"/>
  <c r="AA126" i="1" s="1"/>
  <c r="V126" i="1"/>
  <c r="Z126" i="1" s="1"/>
  <c r="U126" i="1"/>
  <c r="Y126" i="1" s="1"/>
  <c r="T126" i="1"/>
  <c r="X126" i="1" s="1"/>
  <c r="B126" i="1"/>
  <c r="W125" i="1"/>
  <c r="AA125" i="1" s="1"/>
  <c r="V125" i="1"/>
  <c r="Z125" i="1" s="1"/>
  <c r="U125" i="1"/>
  <c r="Y125" i="1" s="1"/>
  <c r="T125" i="1"/>
  <c r="X125" i="1" s="1"/>
  <c r="B125" i="1"/>
  <c r="W124" i="1"/>
  <c r="AA124" i="1" s="1"/>
  <c r="V124" i="1"/>
  <c r="Z124" i="1" s="1"/>
  <c r="U124" i="1"/>
  <c r="Y124" i="1" s="1"/>
  <c r="T124" i="1"/>
  <c r="X124" i="1" s="1"/>
  <c r="B124" i="1"/>
  <c r="W123" i="1"/>
  <c r="AA123" i="1" s="1"/>
  <c r="V123" i="1"/>
  <c r="Z123" i="1" s="1"/>
  <c r="U123" i="1"/>
  <c r="Y123" i="1" s="1"/>
  <c r="T123" i="1"/>
  <c r="X123" i="1" s="1"/>
  <c r="B123" i="1"/>
  <c r="W122" i="1"/>
  <c r="AA122" i="1" s="1"/>
  <c r="V122" i="1"/>
  <c r="Z122" i="1" s="1"/>
  <c r="U122" i="1"/>
  <c r="Y122" i="1" s="1"/>
  <c r="T122" i="1"/>
  <c r="X122" i="1" s="1"/>
  <c r="B122" i="1"/>
  <c r="W121" i="1"/>
  <c r="AA121" i="1" s="1"/>
  <c r="V121" i="1"/>
  <c r="Z121" i="1" s="1"/>
  <c r="U121" i="1"/>
  <c r="Y121" i="1" s="1"/>
  <c r="T121" i="1"/>
  <c r="X121" i="1" s="1"/>
  <c r="B121" i="1"/>
  <c r="W120" i="1"/>
  <c r="AA120" i="1" s="1"/>
  <c r="V120" i="1"/>
  <c r="Z120" i="1" s="1"/>
  <c r="U120" i="1"/>
  <c r="Y120" i="1" s="1"/>
  <c r="T120" i="1"/>
  <c r="X120" i="1" s="1"/>
  <c r="B120" i="1"/>
  <c r="W119" i="1"/>
  <c r="AA119" i="1" s="1"/>
  <c r="V119" i="1"/>
  <c r="Z119" i="1" s="1"/>
  <c r="U119" i="1"/>
  <c r="Y119" i="1" s="1"/>
  <c r="T119" i="1"/>
  <c r="X119" i="1" s="1"/>
  <c r="B119" i="1"/>
  <c r="W118" i="1"/>
  <c r="AA118" i="1" s="1"/>
  <c r="V118" i="1"/>
  <c r="Z118" i="1" s="1"/>
  <c r="U118" i="1"/>
  <c r="Y118" i="1" s="1"/>
  <c r="T118" i="1"/>
  <c r="X118" i="1" s="1"/>
  <c r="B118" i="1"/>
  <c r="W117" i="1"/>
  <c r="AA117" i="1" s="1"/>
  <c r="V117" i="1"/>
  <c r="Z117" i="1" s="1"/>
  <c r="U117" i="1"/>
  <c r="Y117" i="1" s="1"/>
  <c r="T117" i="1"/>
  <c r="X117" i="1" s="1"/>
  <c r="B117" i="1"/>
  <c r="W116" i="1"/>
  <c r="AA116" i="1" s="1"/>
  <c r="V116" i="1"/>
  <c r="Z116" i="1" s="1"/>
  <c r="U116" i="1"/>
  <c r="Y116" i="1" s="1"/>
  <c r="T116" i="1"/>
  <c r="X116" i="1" s="1"/>
  <c r="B116" i="1"/>
  <c r="W115" i="1"/>
  <c r="AA115" i="1" s="1"/>
  <c r="V115" i="1"/>
  <c r="Z115" i="1" s="1"/>
  <c r="U115" i="1"/>
  <c r="Y115" i="1" s="1"/>
  <c r="T115" i="1"/>
  <c r="X115" i="1" s="1"/>
  <c r="B115" i="1"/>
  <c r="W114" i="1"/>
  <c r="AA114" i="1" s="1"/>
  <c r="V114" i="1"/>
  <c r="Z114" i="1" s="1"/>
  <c r="U114" i="1"/>
  <c r="Y114" i="1" s="1"/>
  <c r="T114" i="1"/>
  <c r="X114" i="1" s="1"/>
  <c r="B114" i="1"/>
  <c r="W113" i="1"/>
  <c r="AA113" i="1" s="1"/>
  <c r="V113" i="1"/>
  <c r="Z113" i="1" s="1"/>
  <c r="U113" i="1"/>
  <c r="Y113" i="1" s="1"/>
  <c r="T113" i="1"/>
  <c r="X113" i="1" s="1"/>
  <c r="B113" i="1"/>
  <c r="W112" i="1"/>
  <c r="AA112" i="1" s="1"/>
  <c r="V112" i="1"/>
  <c r="Z112" i="1" s="1"/>
  <c r="U112" i="1"/>
  <c r="Y112" i="1" s="1"/>
  <c r="T112" i="1"/>
  <c r="X112" i="1" s="1"/>
  <c r="B112" i="1"/>
  <c r="W111" i="1"/>
  <c r="AA111" i="1" s="1"/>
  <c r="V111" i="1"/>
  <c r="Z111" i="1" s="1"/>
  <c r="U111" i="1"/>
  <c r="Y111" i="1" s="1"/>
  <c r="T111" i="1"/>
  <c r="X111" i="1" s="1"/>
  <c r="B111" i="1"/>
  <c r="W110" i="1"/>
  <c r="AA110" i="1" s="1"/>
  <c r="V110" i="1"/>
  <c r="Z110" i="1" s="1"/>
  <c r="U110" i="1"/>
  <c r="Y110" i="1" s="1"/>
  <c r="T110" i="1"/>
  <c r="X110" i="1" s="1"/>
  <c r="B110" i="1"/>
  <c r="W109" i="1"/>
  <c r="AA109" i="1" s="1"/>
  <c r="V109" i="1"/>
  <c r="Z109" i="1" s="1"/>
  <c r="U109" i="1"/>
  <c r="Y109" i="1" s="1"/>
  <c r="T109" i="1"/>
  <c r="X109" i="1" s="1"/>
  <c r="B109" i="1"/>
  <c r="W108" i="1"/>
  <c r="AA108" i="1" s="1"/>
  <c r="V108" i="1"/>
  <c r="Z108" i="1" s="1"/>
  <c r="U108" i="1"/>
  <c r="Y108" i="1" s="1"/>
  <c r="T108" i="1"/>
  <c r="X108" i="1" s="1"/>
  <c r="B108" i="1"/>
  <c r="W107" i="1"/>
  <c r="AA107" i="1" s="1"/>
  <c r="V107" i="1"/>
  <c r="Z107" i="1" s="1"/>
  <c r="U107" i="1"/>
  <c r="Y107" i="1" s="1"/>
  <c r="T107" i="1"/>
  <c r="X107" i="1" s="1"/>
  <c r="B107" i="1"/>
  <c r="W106" i="1"/>
  <c r="AA106" i="1" s="1"/>
  <c r="V106" i="1"/>
  <c r="Z106" i="1" s="1"/>
  <c r="U106" i="1"/>
  <c r="Y106" i="1" s="1"/>
  <c r="T106" i="1"/>
  <c r="X106" i="1" s="1"/>
  <c r="B106" i="1"/>
  <c r="W105" i="1"/>
  <c r="AA105" i="1" s="1"/>
  <c r="V105" i="1"/>
  <c r="Z105" i="1" s="1"/>
  <c r="U105" i="1"/>
  <c r="Y105" i="1" s="1"/>
  <c r="T105" i="1"/>
  <c r="X105" i="1" s="1"/>
  <c r="B105" i="1"/>
  <c r="W104" i="1"/>
  <c r="AA104" i="1" s="1"/>
  <c r="V104" i="1"/>
  <c r="Z104" i="1" s="1"/>
  <c r="U104" i="1"/>
  <c r="Y104" i="1" s="1"/>
  <c r="T104" i="1"/>
  <c r="X104" i="1" s="1"/>
  <c r="B104" i="1"/>
  <c r="W103" i="1"/>
  <c r="AA103" i="1" s="1"/>
  <c r="V103" i="1"/>
  <c r="Z103" i="1" s="1"/>
  <c r="U103" i="1"/>
  <c r="Y103" i="1" s="1"/>
  <c r="T103" i="1"/>
  <c r="X103" i="1" s="1"/>
  <c r="B103" i="1"/>
  <c r="W102" i="1"/>
  <c r="AA102" i="1" s="1"/>
  <c r="V102" i="1"/>
  <c r="Z102" i="1" s="1"/>
  <c r="U102" i="1"/>
  <c r="Y102" i="1" s="1"/>
  <c r="T102" i="1"/>
  <c r="X102" i="1" s="1"/>
  <c r="B102" i="1"/>
  <c r="W101" i="1"/>
  <c r="AA101" i="1" s="1"/>
  <c r="V101" i="1"/>
  <c r="Z101" i="1" s="1"/>
  <c r="U101" i="1"/>
  <c r="Y101" i="1" s="1"/>
  <c r="T101" i="1"/>
  <c r="X101" i="1" s="1"/>
  <c r="B101" i="1"/>
  <c r="W100" i="1"/>
  <c r="AA100" i="1" s="1"/>
  <c r="V100" i="1"/>
  <c r="Z100" i="1" s="1"/>
  <c r="U100" i="1"/>
  <c r="Y100" i="1" s="1"/>
  <c r="T100" i="1"/>
  <c r="X100" i="1" s="1"/>
  <c r="B100" i="1"/>
  <c r="W99" i="1"/>
  <c r="AA99" i="1" s="1"/>
  <c r="V99" i="1"/>
  <c r="Z99" i="1" s="1"/>
  <c r="U99" i="1"/>
  <c r="Y99" i="1" s="1"/>
  <c r="T99" i="1"/>
  <c r="X99" i="1" s="1"/>
  <c r="B99" i="1"/>
  <c r="W98" i="1"/>
  <c r="AA98" i="1" s="1"/>
  <c r="V98" i="1"/>
  <c r="Z98" i="1" s="1"/>
  <c r="U98" i="1"/>
  <c r="Y98" i="1" s="1"/>
  <c r="T98" i="1"/>
  <c r="X98" i="1" s="1"/>
  <c r="B98" i="1"/>
  <c r="W97" i="1"/>
  <c r="AA97" i="1" s="1"/>
  <c r="V97" i="1"/>
  <c r="Z97" i="1" s="1"/>
  <c r="U97" i="1"/>
  <c r="Y97" i="1" s="1"/>
  <c r="T97" i="1"/>
  <c r="X97" i="1" s="1"/>
  <c r="B97" i="1"/>
  <c r="W96" i="1"/>
  <c r="AA96" i="1" s="1"/>
  <c r="V96" i="1"/>
  <c r="Z96" i="1" s="1"/>
  <c r="U96" i="1"/>
  <c r="Y96" i="1" s="1"/>
  <c r="T96" i="1"/>
  <c r="X96" i="1" s="1"/>
  <c r="B96" i="1"/>
  <c r="W95" i="1"/>
  <c r="AA95" i="1" s="1"/>
  <c r="V95" i="1"/>
  <c r="Z95" i="1" s="1"/>
  <c r="U95" i="1"/>
  <c r="Y95" i="1" s="1"/>
  <c r="T95" i="1"/>
  <c r="X95" i="1" s="1"/>
  <c r="B95" i="1"/>
  <c r="W94" i="1"/>
  <c r="AA94" i="1" s="1"/>
  <c r="V94" i="1"/>
  <c r="Z94" i="1" s="1"/>
  <c r="U94" i="1"/>
  <c r="Y94" i="1" s="1"/>
  <c r="T94" i="1"/>
  <c r="X94" i="1" s="1"/>
  <c r="B94" i="1"/>
  <c r="W93" i="1"/>
  <c r="AA93" i="1" s="1"/>
  <c r="V93" i="1"/>
  <c r="Z93" i="1" s="1"/>
  <c r="U93" i="1"/>
  <c r="Y93" i="1" s="1"/>
  <c r="T93" i="1"/>
  <c r="X93" i="1" s="1"/>
  <c r="B93" i="1"/>
  <c r="W92" i="1"/>
  <c r="AA92" i="1" s="1"/>
  <c r="V92" i="1"/>
  <c r="Z92" i="1" s="1"/>
  <c r="U92" i="1"/>
  <c r="Y92" i="1" s="1"/>
  <c r="T92" i="1"/>
  <c r="X92" i="1" s="1"/>
  <c r="B92" i="1"/>
  <c r="W91" i="1"/>
  <c r="AA91" i="1" s="1"/>
  <c r="V91" i="1"/>
  <c r="Z91" i="1" s="1"/>
  <c r="U91" i="1"/>
  <c r="Y91" i="1" s="1"/>
  <c r="T91" i="1"/>
  <c r="X91" i="1" s="1"/>
  <c r="B91" i="1"/>
  <c r="W90" i="1"/>
  <c r="AA90" i="1" s="1"/>
  <c r="V90" i="1"/>
  <c r="Z90" i="1" s="1"/>
  <c r="U90" i="1"/>
  <c r="Y90" i="1" s="1"/>
  <c r="T90" i="1"/>
  <c r="X90" i="1" s="1"/>
  <c r="B90" i="1"/>
  <c r="W89" i="1"/>
  <c r="AA89" i="1" s="1"/>
  <c r="V89" i="1"/>
  <c r="Z89" i="1" s="1"/>
  <c r="U89" i="1"/>
  <c r="Y89" i="1" s="1"/>
  <c r="T89" i="1"/>
  <c r="X89" i="1" s="1"/>
  <c r="B89" i="1"/>
  <c r="W88" i="1"/>
  <c r="AA88" i="1" s="1"/>
  <c r="V88" i="1"/>
  <c r="Z88" i="1" s="1"/>
  <c r="U88" i="1"/>
  <c r="Y88" i="1" s="1"/>
  <c r="T88" i="1"/>
  <c r="X88" i="1" s="1"/>
  <c r="B88" i="1"/>
  <c r="W87" i="1"/>
  <c r="AA87" i="1" s="1"/>
  <c r="V87" i="1"/>
  <c r="Z87" i="1" s="1"/>
  <c r="U87" i="1"/>
  <c r="Y87" i="1" s="1"/>
  <c r="T87" i="1"/>
  <c r="X87" i="1" s="1"/>
  <c r="B87" i="1"/>
  <c r="W86" i="1"/>
  <c r="AA86" i="1" s="1"/>
  <c r="V86" i="1"/>
  <c r="Z86" i="1" s="1"/>
  <c r="U86" i="1"/>
  <c r="Y86" i="1" s="1"/>
  <c r="T86" i="1"/>
  <c r="X86" i="1" s="1"/>
  <c r="B86" i="1"/>
  <c r="W85" i="1"/>
  <c r="AA85" i="1" s="1"/>
  <c r="V85" i="1"/>
  <c r="Z85" i="1" s="1"/>
  <c r="U85" i="1"/>
  <c r="Y85" i="1" s="1"/>
  <c r="T85" i="1"/>
  <c r="X85" i="1" s="1"/>
  <c r="B85" i="1"/>
  <c r="W84" i="1"/>
  <c r="AA84" i="1" s="1"/>
  <c r="V84" i="1"/>
  <c r="Z84" i="1" s="1"/>
  <c r="U84" i="1"/>
  <c r="Y84" i="1" s="1"/>
  <c r="T84" i="1"/>
  <c r="X84" i="1" s="1"/>
  <c r="B84" i="1"/>
  <c r="W83" i="1"/>
  <c r="AA83" i="1" s="1"/>
  <c r="V83" i="1"/>
  <c r="Z83" i="1" s="1"/>
  <c r="U83" i="1"/>
  <c r="Y83" i="1" s="1"/>
  <c r="T83" i="1"/>
  <c r="X83" i="1" s="1"/>
  <c r="B83" i="1"/>
  <c r="W82" i="1"/>
  <c r="AA82" i="1" s="1"/>
  <c r="V82" i="1"/>
  <c r="Z82" i="1" s="1"/>
  <c r="U82" i="1"/>
  <c r="Y82" i="1" s="1"/>
  <c r="T82" i="1"/>
  <c r="X82" i="1" s="1"/>
  <c r="B82" i="1"/>
  <c r="W81" i="1"/>
  <c r="AA81" i="1" s="1"/>
  <c r="V81" i="1"/>
  <c r="Z81" i="1" s="1"/>
  <c r="U81" i="1"/>
  <c r="Y81" i="1" s="1"/>
  <c r="T81" i="1"/>
  <c r="X81" i="1" s="1"/>
  <c r="B81" i="1"/>
  <c r="W80" i="1"/>
  <c r="AA80" i="1" s="1"/>
  <c r="V80" i="1"/>
  <c r="Z80" i="1" s="1"/>
  <c r="U80" i="1"/>
  <c r="Y80" i="1" s="1"/>
  <c r="T80" i="1"/>
  <c r="X80" i="1" s="1"/>
  <c r="B80" i="1"/>
  <c r="W79" i="1"/>
  <c r="AA79" i="1" s="1"/>
  <c r="V79" i="1"/>
  <c r="Z79" i="1" s="1"/>
  <c r="U79" i="1"/>
  <c r="Y79" i="1" s="1"/>
  <c r="T79" i="1"/>
  <c r="X79" i="1" s="1"/>
  <c r="B79" i="1"/>
  <c r="W78" i="1"/>
  <c r="AA78" i="1" s="1"/>
  <c r="V78" i="1"/>
  <c r="Z78" i="1" s="1"/>
  <c r="U78" i="1"/>
  <c r="Y78" i="1" s="1"/>
  <c r="T78" i="1"/>
  <c r="X78" i="1" s="1"/>
  <c r="B78" i="1"/>
  <c r="W77" i="1"/>
  <c r="AA77" i="1" s="1"/>
  <c r="V77" i="1"/>
  <c r="Z77" i="1" s="1"/>
  <c r="U77" i="1"/>
  <c r="Y77" i="1" s="1"/>
  <c r="T77" i="1"/>
  <c r="X77" i="1" s="1"/>
  <c r="B77" i="1"/>
  <c r="W76" i="1"/>
  <c r="AA76" i="1" s="1"/>
  <c r="V76" i="1"/>
  <c r="Z76" i="1" s="1"/>
  <c r="U76" i="1"/>
  <c r="Y76" i="1" s="1"/>
  <c r="T76" i="1"/>
  <c r="X76" i="1" s="1"/>
  <c r="B76" i="1"/>
  <c r="W75" i="1"/>
  <c r="AA75" i="1" s="1"/>
  <c r="V75" i="1"/>
  <c r="Z75" i="1" s="1"/>
  <c r="U75" i="1"/>
  <c r="Y75" i="1" s="1"/>
  <c r="T75" i="1"/>
  <c r="X75" i="1" s="1"/>
  <c r="B75" i="1"/>
  <c r="W74" i="1"/>
  <c r="AA74" i="1" s="1"/>
  <c r="V74" i="1"/>
  <c r="Z74" i="1" s="1"/>
  <c r="U74" i="1"/>
  <c r="Y74" i="1" s="1"/>
  <c r="T74" i="1"/>
  <c r="X74" i="1" s="1"/>
  <c r="B74" i="1"/>
  <c r="W73" i="1"/>
  <c r="AA73" i="1" s="1"/>
  <c r="V73" i="1"/>
  <c r="Z73" i="1" s="1"/>
  <c r="U73" i="1"/>
  <c r="Y73" i="1" s="1"/>
  <c r="T73" i="1"/>
  <c r="X73" i="1" s="1"/>
  <c r="B73" i="1"/>
  <c r="W72" i="1"/>
  <c r="AA72" i="1" s="1"/>
  <c r="V72" i="1"/>
  <c r="Z72" i="1" s="1"/>
  <c r="U72" i="1"/>
  <c r="Y72" i="1" s="1"/>
  <c r="T72" i="1"/>
  <c r="X72" i="1" s="1"/>
  <c r="B72" i="1"/>
  <c r="W71" i="1"/>
  <c r="AA71" i="1" s="1"/>
  <c r="V71" i="1"/>
  <c r="Z71" i="1" s="1"/>
  <c r="U71" i="1"/>
  <c r="Y71" i="1" s="1"/>
  <c r="T71" i="1"/>
  <c r="X71" i="1" s="1"/>
  <c r="B71" i="1"/>
  <c r="W70" i="1"/>
  <c r="AA70" i="1" s="1"/>
  <c r="V70" i="1"/>
  <c r="Z70" i="1" s="1"/>
  <c r="U70" i="1"/>
  <c r="Y70" i="1" s="1"/>
  <c r="T70" i="1"/>
  <c r="X70" i="1" s="1"/>
  <c r="B70" i="1"/>
  <c r="W69" i="1"/>
  <c r="AA69" i="1" s="1"/>
  <c r="V69" i="1"/>
  <c r="Z69" i="1" s="1"/>
  <c r="U69" i="1"/>
  <c r="Y69" i="1" s="1"/>
  <c r="T69" i="1"/>
  <c r="X69" i="1" s="1"/>
  <c r="B69" i="1"/>
  <c r="W68" i="1"/>
  <c r="AA68" i="1" s="1"/>
  <c r="V68" i="1"/>
  <c r="Z68" i="1" s="1"/>
  <c r="U68" i="1"/>
  <c r="Y68" i="1" s="1"/>
  <c r="T68" i="1"/>
  <c r="X68" i="1" s="1"/>
  <c r="B68" i="1"/>
  <c r="W67" i="1"/>
  <c r="AA67" i="1" s="1"/>
  <c r="V67" i="1"/>
  <c r="Z67" i="1" s="1"/>
  <c r="U67" i="1"/>
  <c r="Y67" i="1" s="1"/>
  <c r="T67" i="1"/>
  <c r="X67" i="1" s="1"/>
  <c r="B67" i="1"/>
  <c r="W66" i="1"/>
  <c r="AA66" i="1" s="1"/>
  <c r="V66" i="1"/>
  <c r="Z66" i="1" s="1"/>
  <c r="U66" i="1"/>
  <c r="Y66" i="1" s="1"/>
  <c r="T66" i="1"/>
  <c r="X66" i="1" s="1"/>
  <c r="B66" i="1"/>
  <c r="W65" i="1"/>
  <c r="AA65" i="1" s="1"/>
  <c r="V65" i="1"/>
  <c r="Z65" i="1" s="1"/>
  <c r="U65" i="1"/>
  <c r="Y65" i="1" s="1"/>
  <c r="T65" i="1"/>
  <c r="X65" i="1" s="1"/>
  <c r="B65" i="1"/>
  <c r="W64" i="1"/>
  <c r="AA64" i="1" s="1"/>
  <c r="V64" i="1"/>
  <c r="Z64" i="1" s="1"/>
  <c r="U64" i="1"/>
  <c r="Y64" i="1" s="1"/>
  <c r="T64" i="1"/>
  <c r="X64" i="1" s="1"/>
  <c r="B64" i="1"/>
  <c r="W63" i="1"/>
  <c r="AA63" i="1" s="1"/>
  <c r="V63" i="1"/>
  <c r="Z63" i="1" s="1"/>
  <c r="U63" i="1"/>
  <c r="Y63" i="1" s="1"/>
  <c r="T63" i="1"/>
  <c r="X63" i="1" s="1"/>
  <c r="B63" i="1"/>
  <c r="W62" i="1"/>
  <c r="AA62" i="1" s="1"/>
  <c r="V62" i="1"/>
  <c r="Z62" i="1" s="1"/>
  <c r="U62" i="1"/>
  <c r="Y62" i="1" s="1"/>
  <c r="T62" i="1"/>
  <c r="X62" i="1" s="1"/>
  <c r="B62" i="1"/>
  <c r="W61" i="1"/>
  <c r="AA61" i="1" s="1"/>
  <c r="V61" i="1"/>
  <c r="Z61" i="1" s="1"/>
  <c r="U61" i="1"/>
  <c r="Y61" i="1" s="1"/>
  <c r="T61" i="1"/>
  <c r="X61" i="1" s="1"/>
  <c r="B61" i="1"/>
  <c r="W60" i="1"/>
  <c r="AA60" i="1" s="1"/>
  <c r="V60" i="1"/>
  <c r="Z60" i="1" s="1"/>
  <c r="U60" i="1"/>
  <c r="Y60" i="1" s="1"/>
  <c r="T60" i="1"/>
  <c r="X60" i="1" s="1"/>
  <c r="B60" i="1"/>
  <c r="W59" i="1"/>
  <c r="AA59" i="1" s="1"/>
  <c r="V59" i="1"/>
  <c r="Z59" i="1" s="1"/>
  <c r="U59" i="1"/>
  <c r="Y59" i="1" s="1"/>
  <c r="T59" i="1"/>
  <c r="X59" i="1" s="1"/>
  <c r="B59" i="1"/>
  <c r="W58" i="1"/>
  <c r="AA58" i="1" s="1"/>
  <c r="V58" i="1"/>
  <c r="Z58" i="1" s="1"/>
  <c r="U58" i="1"/>
  <c r="Y58" i="1" s="1"/>
  <c r="T58" i="1"/>
  <c r="X58" i="1" s="1"/>
  <c r="B58" i="1"/>
  <c r="W57" i="1"/>
  <c r="AA57" i="1" s="1"/>
  <c r="V57" i="1"/>
  <c r="Z57" i="1" s="1"/>
  <c r="U57" i="1"/>
  <c r="Y57" i="1" s="1"/>
  <c r="T57" i="1"/>
  <c r="X57" i="1" s="1"/>
  <c r="B57" i="1"/>
  <c r="W56" i="1"/>
  <c r="AA56" i="1" s="1"/>
  <c r="V56" i="1"/>
  <c r="Z56" i="1" s="1"/>
  <c r="U56" i="1"/>
  <c r="Y56" i="1" s="1"/>
  <c r="T56" i="1"/>
  <c r="X56" i="1" s="1"/>
  <c r="B56" i="1"/>
  <c r="W55" i="1"/>
  <c r="AA55" i="1" s="1"/>
  <c r="V55" i="1"/>
  <c r="Z55" i="1" s="1"/>
  <c r="U55" i="1"/>
  <c r="Y55" i="1" s="1"/>
  <c r="T55" i="1"/>
  <c r="X55" i="1" s="1"/>
  <c r="B55" i="1"/>
  <c r="W54" i="1"/>
  <c r="AA54" i="1" s="1"/>
  <c r="V54" i="1"/>
  <c r="Z54" i="1" s="1"/>
  <c r="U54" i="1"/>
  <c r="Y54" i="1" s="1"/>
  <c r="T54" i="1"/>
  <c r="X54" i="1" s="1"/>
  <c r="B54" i="1"/>
  <c r="W53" i="1"/>
  <c r="AA53" i="1" s="1"/>
  <c r="V53" i="1"/>
  <c r="Z53" i="1" s="1"/>
  <c r="U53" i="1"/>
  <c r="Y53" i="1" s="1"/>
  <c r="T53" i="1"/>
  <c r="X53" i="1" s="1"/>
  <c r="B53" i="1"/>
  <c r="W52" i="1"/>
  <c r="AA52" i="1" s="1"/>
  <c r="V52" i="1"/>
  <c r="Z52" i="1" s="1"/>
  <c r="U52" i="1"/>
  <c r="Y52" i="1" s="1"/>
  <c r="T52" i="1"/>
  <c r="X52" i="1" s="1"/>
  <c r="B52" i="1"/>
  <c r="W51" i="1"/>
  <c r="AA51" i="1" s="1"/>
  <c r="V51" i="1"/>
  <c r="Z51" i="1" s="1"/>
  <c r="U51" i="1"/>
  <c r="Y51" i="1" s="1"/>
  <c r="T51" i="1"/>
  <c r="X51" i="1" s="1"/>
  <c r="B51" i="1"/>
  <c r="W50" i="1"/>
  <c r="AA50" i="1" s="1"/>
  <c r="V50" i="1"/>
  <c r="Z50" i="1" s="1"/>
  <c r="U50" i="1"/>
  <c r="Y50" i="1" s="1"/>
  <c r="T50" i="1"/>
  <c r="X50" i="1" s="1"/>
  <c r="B50" i="1"/>
  <c r="W49" i="1"/>
  <c r="AA49" i="1" s="1"/>
  <c r="V49" i="1"/>
  <c r="Z49" i="1" s="1"/>
  <c r="U49" i="1"/>
  <c r="Y49" i="1" s="1"/>
  <c r="T49" i="1"/>
  <c r="X49" i="1" s="1"/>
  <c r="B49" i="1"/>
  <c r="W48" i="1"/>
  <c r="AA48" i="1" s="1"/>
  <c r="V48" i="1"/>
  <c r="Z48" i="1" s="1"/>
  <c r="U48" i="1"/>
  <c r="Y48" i="1" s="1"/>
  <c r="T48" i="1"/>
  <c r="X48" i="1" s="1"/>
  <c r="B48" i="1"/>
  <c r="W47" i="1"/>
  <c r="AA47" i="1" s="1"/>
  <c r="V47" i="1"/>
  <c r="Z47" i="1" s="1"/>
  <c r="U47" i="1"/>
  <c r="Y47" i="1" s="1"/>
  <c r="T47" i="1"/>
  <c r="X47" i="1" s="1"/>
  <c r="B47" i="1"/>
  <c r="W46" i="1"/>
  <c r="AA46" i="1" s="1"/>
  <c r="V46" i="1"/>
  <c r="Z46" i="1" s="1"/>
  <c r="U46" i="1"/>
  <c r="Y46" i="1" s="1"/>
  <c r="T46" i="1"/>
  <c r="X46" i="1" s="1"/>
  <c r="B46" i="1"/>
  <c r="W45" i="1"/>
  <c r="AA45" i="1" s="1"/>
  <c r="V45" i="1"/>
  <c r="Z45" i="1" s="1"/>
  <c r="U45" i="1"/>
  <c r="Y45" i="1" s="1"/>
  <c r="T45" i="1"/>
  <c r="X45" i="1" s="1"/>
  <c r="B45" i="1"/>
  <c r="W44" i="1"/>
  <c r="AA44" i="1" s="1"/>
  <c r="V44" i="1"/>
  <c r="Z44" i="1" s="1"/>
  <c r="U44" i="1"/>
  <c r="Y44" i="1" s="1"/>
  <c r="T44" i="1"/>
  <c r="X44" i="1" s="1"/>
  <c r="B44" i="1"/>
  <c r="W43" i="1"/>
  <c r="AA43" i="1" s="1"/>
  <c r="V43" i="1"/>
  <c r="Z43" i="1" s="1"/>
  <c r="U43" i="1"/>
  <c r="Y43" i="1" s="1"/>
  <c r="T43" i="1"/>
  <c r="X43" i="1" s="1"/>
  <c r="B43" i="1"/>
  <c r="W42" i="1"/>
  <c r="AA42" i="1" s="1"/>
  <c r="V42" i="1"/>
  <c r="Z42" i="1" s="1"/>
  <c r="U42" i="1"/>
  <c r="Y42" i="1" s="1"/>
  <c r="T42" i="1"/>
  <c r="X42" i="1" s="1"/>
  <c r="B42" i="1"/>
  <c r="W41" i="1"/>
  <c r="AA41" i="1" s="1"/>
  <c r="V41" i="1"/>
  <c r="Z41" i="1" s="1"/>
  <c r="U41" i="1"/>
  <c r="Y41" i="1" s="1"/>
  <c r="T41" i="1"/>
  <c r="X41" i="1" s="1"/>
  <c r="B41" i="1"/>
  <c r="W40" i="1"/>
  <c r="AA40" i="1" s="1"/>
  <c r="V40" i="1"/>
  <c r="Z40" i="1" s="1"/>
  <c r="U40" i="1"/>
  <c r="Y40" i="1" s="1"/>
  <c r="T40" i="1"/>
  <c r="X40" i="1" s="1"/>
  <c r="B40" i="1"/>
  <c r="B39" i="1"/>
  <c r="B38" i="1"/>
  <c r="B37" i="1"/>
  <c r="B36" i="1"/>
  <c r="B35" i="1"/>
  <c r="B34" i="1"/>
  <c r="B33" i="1"/>
  <c r="B32" i="1"/>
  <c r="B31" i="1"/>
  <c r="B30" i="1"/>
  <c r="B29" i="1"/>
</calcChain>
</file>

<file path=xl/sharedStrings.xml><?xml version="1.0" encoding="utf-8"?>
<sst xmlns="http://schemas.openxmlformats.org/spreadsheetml/2006/main" count="2367" uniqueCount="324">
  <si>
    <t>Gráfico 1 - Evolução dos Subsídios da União (% PIB) - 2003 a 2016</t>
  </si>
  <si>
    <t>Elaboração própria.</t>
  </si>
  <si>
    <t>Tabela 2 - Taxa de Crescimento Real dos Subsídios da União: 2003 a 2016</t>
  </si>
  <si>
    <t>Discriminação</t>
  </si>
  <si>
    <t>2003-2006</t>
  </si>
  <si>
    <t>2006-2009</t>
  </si>
  <si>
    <t>2009-2011</t>
  </si>
  <si>
    <t>2011-2014</t>
  </si>
  <si>
    <t>2014-2016</t>
  </si>
  <si>
    <t>Gastos Tributários</t>
  </si>
  <si>
    <t>Benefícios Financeiros e Creditícios</t>
  </si>
  <si>
    <t>Benefícios Financeiros</t>
  </si>
  <si>
    <t>Benefícios Creditícios</t>
  </si>
  <si>
    <t>Subsídios Totais da União</t>
  </si>
  <si>
    <t>PIB</t>
  </si>
  <si>
    <t>Receita Administrada</t>
  </si>
  <si>
    <t>Despesa Primária</t>
  </si>
  <si>
    <t>Gráfico 6: Dívida Líquida do Setor Público (% PIB)</t>
  </si>
  <si>
    <t>Equacionamento de passivos – evidenciação dos impactos, na forma do Acórdão TCU nº 3.297/15, de 9.12.15</t>
  </si>
  <si>
    <t>R$ milhões</t>
  </si>
  <si>
    <t>Período</t>
  </si>
  <si>
    <t>Equalização Agrícola - BB</t>
  </si>
  <si>
    <t>Títulos e créditos a receber BB</t>
  </si>
  <si>
    <t>PSI</t>
  </si>
  <si>
    <t>Finame - Demais Programas</t>
  </si>
  <si>
    <t>Tarifas - CEF</t>
  </si>
  <si>
    <t>Bolsa-Família</t>
  </si>
  <si>
    <t>Abono Salarial</t>
  </si>
  <si>
    <t>Seguro desemprego</t>
  </si>
  <si>
    <t>Demais - CEF</t>
  </si>
  <si>
    <t>FGTS - Constribuições Sociais</t>
  </si>
  <si>
    <t>MCMV</t>
  </si>
  <si>
    <t>Cancelamento de juros</t>
  </si>
  <si>
    <t>DLSP divulgada</t>
  </si>
  <si>
    <t>DL Gov Fed divulgada</t>
  </si>
  <si>
    <t>DLSP ajustada</t>
  </si>
  <si>
    <t>DL Gov Fed ajustada</t>
  </si>
  <si>
    <t>PIB nominal mensal
acumulado em 12 meses</t>
  </si>
  <si>
    <t>Gráfico 7: Resultado primário do Governo Federal acumulado em 12 meses (% PIB)</t>
  </si>
  <si>
    <t>12 meses</t>
  </si>
  <si>
    <t>% PIB</t>
  </si>
  <si>
    <t>Mês</t>
  </si>
  <si>
    <t>Ano</t>
  </si>
  <si>
    <t>Primário SP divulgado</t>
  </si>
  <si>
    <t>Primário GF divulgado</t>
  </si>
  <si>
    <t>Primário SP ajustado</t>
  </si>
  <si>
    <t>Primário GF ajustado</t>
  </si>
  <si>
    <t>Tabela 4 - Estoque dos Passivos em cada ano (R$ Milhões)</t>
  </si>
  <si>
    <t>SUBSÍDIOS</t>
  </si>
  <si>
    <t>DEMAIS PASSIVOS</t>
  </si>
  <si>
    <t>Total</t>
  </si>
  <si>
    <t>Minha Casa Minha Vida</t>
  </si>
  <si>
    <t>PSI - BNDES</t>
  </si>
  <si>
    <t>Finame - BNDES</t>
  </si>
  <si>
    <t>Bolsa Família</t>
  </si>
  <si>
    <t>Bolsa Família, Abono e Seguro desemprego</t>
  </si>
  <si>
    <t>Contribuições Sociais - FGTS</t>
  </si>
  <si>
    <t>Títulos e créditos a receber  - BB</t>
  </si>
  <si>
    <t>Tarifas e Créditos - BB e CEF</t>
  </si>
  <si>
    <t>Demais</t>
  </si>
  <si>
    <t>Dez/2009</t>
  </si>
  <si>
    <t>Dez/2010</t>
  </si>
  <si>
    <t>Dez/2011</t>
  </si>
  <si>
    <t>Dez/2012</t>
  </si>
  <si>
    <t>Dez/2013</t>
  </si>
  <si>
    <t>Dez/2014</t>
  </si>
  <si>
    <t>Nov/2015</t>
  </si>
  <si>
    <t>Dez/2015</t>
  </si>
  <si>
    <t>Fonte: Banco Central. Elaboração própria.</t>
  </si>
  <si>
    <t>Tabela 5 - Subsídios Explícitos e Subsídios Explícitos Ajustados (R$ Milhões de 2016)</t>
  </si>
  <si>
    <t>Subsídios Explícitos</t>
  </si>
  <si>
    <t>Ajuste</t>
  </si>
  <si>
    <t>Subsídios Explícitos Ajustados</t>
  </si>
  <si>
    <t>Gráfico 8: Subsídios Explícitos Ajustados (em bilhões R$)</t>
  </si>
  <si>
    <t>Gráfico 9- Gastos Tributários - Acumulado 2003-2016 (R$ Bilhões de 2016)</t>
  </si>
  <si>
    <t>Tabela 6 - Evolução dos Principais Gastos Tributários da União - 2003 a 2016 (R$ Bilhões de 2016)</t>
  </si>
  <si>
    <t>Especificação</t>
  </si>
  <si>
    <t>Variação 2003-2016</t>
  </si>
  <si>
    <t>SIMPLES Nacional</t>
  </si>
  <si>
    <t>Zona Franca de Manaus e Amazônia Ocidental, ALC e Lojas Francas (II e IPI)</t>
  </si>
  <si>
    <t>Rendimentos Isentos e Não-Tributáveis (IRPF)</t>
  </si>
  <si>
    <t>Entidades sem Fins Lucrativos - isentas/imunes</t>
  </si>
  <si>
    <t>Agricultura e Agroindústria - Desoneração da Cesta Básica</t>
  </si>
  <si>
    <t>Deduções Rendimentos Tributáveis - Saúde e Instrução (IRPF)</t>
  </si>
  <si>
    <t>Desoneração da Folha de Salários</t>
  </si>
  <si>
    <t>Benefícios ao trabalhador</t>
  </si>
  <si>
    <t>Poupança e Letra imobiliária Garantida</t>
  </si>
  <si>
    <t>Medicamentos, Produtos Farmacêuticos e Intermediários de Síntese(PIS-COFINS)</t>
  </si>
  <si>
    <t>Desenvolvimento Regional - ADENE/ADA, FINOR/FINAM/FURES (AFRMM e IRPJ)</t>
  </si>
  <si>
    <t>Programa de Inclusão Digital</t>
  </si>
  <si>
    <t>Informática e Automação(IPI)</t>
  </si>
  <si>
    <t>Setor Automobilístico (II e IPI)</t>
  </si>
  <si>
    <t>Pesquisa Científica e Inovação Tecnológica</t>
  </si>
  <si>
    <t>REIDI- Regime para o Desenvolvimento da Infra-estutura</t>
  </si>
  <si>
    <t>Olimpíada</t>
  </si>
  <si>
    <t>Operações de Crédito com fins Habitacionais e de Fundos Constitucionais (IOF)</t>
  </si>
  <si>
    <t>Aeronaves, Embarcações e Construção Naval (II, IPI, PIS-COFINS e AFRMM)</t>
  </si>
  <si>
    <t>MEI - Microempreendedor Individual</t>
  </si>
  <si>
    <t>Transporte Coletivo</t>
  </si>
  <si>
    <t>Apoio à Cultura - Audiovisual e PRONAC (IRPF-PJ)</t>
  </si>
  <si>
    <t>Álcool</t>
  </si>
  <si>
    <t>Programa Universidade para Todos - PROUNI (IRPJ, CSLL, PIS-COFINS)</t>
  </si>
  <si>
    <t>Termoeletricidade (PIS-COFINS)</t>
  </si>
  <si>
    <t>REPNBL - Redes</t>
  </si>
  <si>
    <t>Petroquímica (PIS-COFINS)</t>
  </si>
  <si>
    <t>Gastos Tributários da União (GT) - Total</t>
  </si>
  <si>
    <t>GT/PIB</t>
  </si>
  <si>
    <t>GT/RA</t>
  </si>
  <si>
    <t>GT/DP</t>
  </si>
  <si>
    <t>Tabela 15 - Gastos Tributários, por Setor (R$ Bilhões de 2016)</t>
  </si>
  <si>
    <t>Setor</t>
  </si>
  <si>
    <t>%</t>
  </si>
  <si>
    <t>Agricultura</t>
  </si>
  <si>
    <t>Agricultura e Agroindústria - Desoneração Cesta Básica</t>
  </si>
  <si>
    <t>Zona Franca de Manaus e Áreas de Livre Comércio</t>
  </si>
  <si>
    <t>Desenvolvimento Regional</t>
  </si>
  <si>
    <t>Seguro Rural</t>
  </si>
  <si>
    <t>ITR</t>
  </si>
  <si>
    <t>Fundos Constitucionais</t>
  </si>
  <si>
    <t>Indústria e Construção</t>
  </si>
  <si>
    <t>Simples Nacional</t>
  </si>
  <si>
    <t>Informática e Automação</t>
  </si>
  <si>
    <t>Setor Automotivo</t>
  </si>
  <si>
    <t>REIDI</t>
  </si>
  <si>
    <t>Termoeletricidade</t>
  </si>
  <si>
    <t>Petroquímica</t>
  </si>
  <si>
    <t>Gás Natural Liquefeito</t>
  </si>
  <si>
    <t>REPENEC</t>
  </si>
  <si>
    <t>RENUCLEAR</t>
  </si>
  <si>
    <t>Biodiesel</t>
  </si>
  <si>
    <t>Investimentos em Infra-Estrutura</t>
  </si>
  <si>
    <t>Comércio e Serviços</t>
  </si>
  <si>
    <t>Rendimentos Isentos e Não Tributáveis - IRPF</t>
  </si>
  <si>
    <t>Entidades Sem Fins Lucrativos - Imunes / Isentas</t>
  </si>
  <si>
    <t>Deduções do Rendimento Tributável - IRPF</t>
  </si>
  <si>
    <t>Benefícios do Trabalhador</t>
  </si>
  <si>
    <t>Poupança e Letra Imobiliária Garantida</t>
  </si>
  <si>
    <t>Medicamentos, Produtos Farmacêuticos e Equipamentos Médicos</t>
  </si>
  <si>
    <t>Pesquisas Científicas e Inovação Tecnológica</t>
  </si>
  <si>
    <t>Financiamentos Habitacionais</t>
  </si>
  <si>
    <t>Embarcações e Aeronaves</t>
  </si>
  <si>
    <t>Cultura e Audiovisual</t>
  </si>
  <si>
    <t>PROUNI</t>
  </si>
  <si>
    <t>REPNBL-Redes</t>
  </si>
  <si>
    <t>Incentivo à Formalização do Emprego Doméstico</t>
  </si>
  <si>
    <t>Horário Eleitoral Gratuito</t>
  </si>
  <si>
    <t>Minha Casa, Minha Vida</t>
  </si>
  <si>
    <t>Fundos da Criança e do Adolescente</t>
  </si>
  <si>
    <t>Livros</t>
  </si>
  <si>
    <t>TAXI</t>
  </si>
  <si>
    <t>Automóveis - Pessoas Portadoras de Deficiência</t>
  </si>
  <si>
    <t>Máquinas e Equipamentos - CNPq</t>
  </si>
  <si>
    <t>Rede Arrecadadora</t>
  </si>
  <si>
    <t>PADIS</t>
  </si>
  <si>
    <t>Doações a Instituições de Ensino e Pesquisa e Entidades Civis Sem Fins Lucrativos</t>
  </si>
  <si>
    <t>Cadeira de Rodas e Aparelhos Assistivos</t>
  </si>
  <si>
    <t>Dona de Casa</t>
  </si>
  <si>
    <t>Incentivo ao Desporto</t>
  </si>
  <si>
    <t>REPORTO</t>
  </si>
  <si>
    <t>Total geral</t>
  </si>
  <si>
    <t>Tabela 16 - Gastos Tributários, por Região em 2006 (R$ Bilhões de 2016)</t>
  </si>
  <si>
    <t>GASTO TRIBUTÁRIO</t>
  </si>
  <si>
    <t xml:space="preserve">NORTE </t>
  </si>
  <si>
    <t xml:space="preserve">NORDESTE </t>
  </si>
  <si>
    <t xml:space="preserve">CENTRO-
OESTE </t>
  </si>
  <si>
    <t xml:space="preserve">SUDESTE </t>
  </si>
  <si>
    <t xml:space="preserve">SUL </t>
  </si>
  <si>
    <t xml:space="preserve">TOTAL </t>
  </si>
  <si>
    <t>Medicamentos, Produtos Farmacêuticos e Eq.Médicos</t>
  </si>
  <si>
    <t>Outros</t>
  </si>
  <si>
    <t>TOTAL</t>
  </si>
  <si>
    <t>Tabela 17 - Gastos Tributários, por Região em 2016 (R$ Bilhões)</t>
  </si>
  <si>
    <t xml:space="preserve">CENTRO-OESTE </t>
  </si>
  <si>
    <t>Sumário</t>
  </si>
  <si>
    <t>Tabela 1: Subsídios da União – por tipo, em valores nominais (R$ mil correntes)</t>
  </si>
  <si>
    <t>Tabela 2: Subsídios da União – por tipo, em valores constantes (R$ mil de 2019)</t>
  </si>
  <si>
    <t>Tabela 3: Comparativo dos Subsídios – 2018 e 2019</t>
  </si>
  <si>
    <t>Tabela 4: Subsídios da União – por tipo (% PIB)</t>
  </si>
  <si>
    <t>Tabela 5: Subsídios da União – por tipo (% da Despesa Primária)</t>
  </si>
  <si>
    <t>Tabela 6: Subsídios da União - por tipo e região (R$ mil correntes)</t>
  </si>
  <si>
    <t>Tabela 7: Benefícios Tributários por tipo de receita (R$ mil correntes)</t>
  </si>
  <si>
    <t>Tabela 8: Variáveis e Dados Utilizados</t>
  </si>
  <si>
    <t>Tabela 1: Subsídios da União - por tipo, em valores nominais (R$ mil correntes)</t>
  </si>
  <si>
    <t>DISCRIMINAÇÃO</t>
  </si>
  <si>
    <t>Tipologia</t>
  </si>
  <si>
    <t>Explícito</t>
  </si>
  <si>
    <t>Programa de Sustentação do Investimento - PSI</t>
  </si>
  <si>
    <t>Subvenção à Comercialização de Óleo Diesel Combustível de Uso Rodoviário</t>
  </si>
  <si>
    <t>Minha Casa Minha Vida - MCMV</t>
  </si>
  <si>
    <t>PRONAF (Equalização)</t>
  </si>
  <si>
    <t>Fundo de Compensação das Variações Salariais - FCVS</t>
  </si>
  <si>
    <t>Operações de Investimento Rural e Agroindustrial</t>
  </si>
  <si>
    <t xml:space="preserve">Subvenção a Consumidores de Energia Elétrica da Subclasse Baixa Renda </t>
  </si>
  <si>
    <t>Custeio Agropecuário</t>
  </si>
  <si>
    <t>Subvenção Econômica ao Prêmio do Seguro Rural - PSR</t>
  </si>
  <si>
    <t>Programa Especial de Saneamento de Ativos - PESA (Explícito)</t>
  </si>
  <si>
    <t>PROEX (Equalização)</t>
  </si>
  <si>
    <t>FUNCAFÉ (Equalização)</t>
  </si>
  <si>
    <t>AGF e Estoques Estratégicos</t>
  </si>
  <si>
    <t>Empréstimos do Governo Federal - EGF</t>
  </si>
  <si>
    <t>FDNE (Equalização)</t>
  </si>
  <si>
    <t>Programa de Apoio ao Setor Sucroalcooleiro - PASS</t>
  </si>
  <si>
    <t>Garantia e Sustentação de Preços</t>
  </si>
  <si>
    <t>Financiamentos destinados à Reestruturação Produtiva e às Exportações (Revitaliza)</t>
  </si>
  <si>
    <t>FDCO (Equalização)</t>
  </si>
  <si>
    <t>Garantia e Sustentação de Preços da Agricultura Familiar</t>
  </si>
  <si>
    <t>Plano Nacional dos Direitos da Pessoa com Deficiência - Viver sem Limite - PCD</t>
  </si>
  <si>
    <t>FDA (Equalização)</t>
  </si>
  <si>
    <t xml:space="preserve">Subvenção ao Preço do Óleo Diesel de Embarcações Pesqueiras </t>
  </si>
  <si>
    <t>Securitização Agrícola</t>
  </si>
  <si>
    <t>Programa de Revitalização de Cooperativas de Produção Agropecuária - RECOOP</t>
  </si>
  <si>
    <t>Recuperação da Lavoura Cacaueira (Equalização)</t>
  </si>
  <si>
    <t xml:space="preserve">Investimentos na Região Centro-Oeste (equalização FAT) </t>
  </si>
  <si>
    <t>Programa Nacional de Microcrédito Produtivo Orientado - Programa Crescer</t>
  </si>
  <si>
    <t>Financ. em Projetos de Habitação Popular</t>
  </si>
  <si>
    <t xml:space="preserve">Subv. aos Produtores de Borracha Natural </t>
  </si>
  <si>
    <t>Subvenção nas Operações de Crédito Rural na área da SUDENE/SUDAM</t>
  </si>
  <si>
    <t>Implícito</t>
  </si>
  <si>
    <t>Empréstimos da União ao BNDES</t>
  </si>
  <si>
    <t>Fundo de Amparo ao Trabalhador - FAT</t>
  </si>
  <si>
    <t>Fundos Constitucionais de Financiamento - FNE, FNO e FCO</t>
  </si>
  <si>
    <t>Fundo de Financiamento ao Estudante do Ensino Superior - FIES</t>
  </si>
  <si>
    <t>Fundo da Marinha Mercante - FMM</t>
  </si>
  <si>
    <t>Programa de Estímulo à Reestruturação e ao Sistema Financeiro Nacional - PROER</t>
  </si>
  <si>
    <t>FDNE (Financiamento)</t>
  </si>
  <si>
    <t>FUNCAFÉ (Financiamento)</t>
  </si>
  <si>
    <t>PROEX (Financiamento)</t>
  </si>
  <si>
    <t>Fundo de Terras e da Reforma Agrária - Banco da Terra</t>
  </si>
  <si>
    <t>PESA (Implícito)</t>
  </si>
  <si>
    <t>Fundo Nacional de Desenvolvimento Científico  e Tecnológico - FNDCT</t>
  </si>
  <si>
    <t>PRONAF (Financiamento)</t>
  </si>
  <si>
    <t>FDCO (Financiamento)</t>
  </si>
  <si>
    <t>Fundo de Garantia para a Promoção da Competitividade - FGPC</t>
  </si>
  <si>
    <t>Recuperação da Lavoura Cacaueira (Financiamento)</t>
  </si>
  <si>
    <t>Programa de Revitalização de Cooperativas de Produção Agropecuária - RECOOP (Financiamento)</t>
  </si>
  <si>
    <t>Fundo para o Desenvolvimento Regional com Recursos da Desestatização - FRD</t>
  </si>
  <si>
    <t>FDA (Financiamento)</t>
  </si>
  <si>
    <t xml:space="preserve">Fundo de Garantia à Exportação - FGE </t>
  </si>
  <si>
    <t>Securitização Agrícola (implícito)</t>
  </si>
  <si>
    <t>Fundo Nacional de Desenvolvimento - FND</t>
  </si>
  <si>
    <t>Benefícios Tributários</t>
  </si>
  <si>
    <t>Livros Técnicos e Científicos</t>
  </si>
  <si>
    <t>Aquisição de Automóveis - Taxistas e Portadores de Deficiência (IPI e IOF)</t>
  </si>
  <si>
    <t>Máquinas e Equipamentos - Cnpq</t>
  </si>
  <si>
    <t>Motocicletas</t>
  </si>
  <si>
    <t>Fundos do Idoso</t>
  </si>
  <si>
    <t>PRONON</t>
  </si>
  <si>
    <t>Água Mineral</t>
  </si>
  <si>
    <t>RETID</t>
  </si>
  <si>
    <t>Papel - Jornais e Periódicos</t>
  </si>
  <si>
    <t>TI e TIC - Tecnologia de Informação e Tecnologia da Informação e da Comunicação</t>
  </si>
  <si>
    <t>RECINE</t>
  </si>
  <si>
    <t>Isenções a Imovéis Rurais (ITR)</t>
  </si>
  <si>
    <t>Promoção de produtos e serviços brasileiros</t>
  </si>
  <si>
    <t>Transporte Escolar</t>
  </si>
  <si>
    <t>Pronas/PCD</t>
  </si>
  <si>
    <t>Creches e Pré-Escolas</t>
  </si>
  <si>
    <t>Indústria Cinematográfica e Radiodifusão</t>
  </si>
  <si>
    <t>PATVD</t>
  </si>
  <si>
    <t>Resíduos Sólidos</t>
  </si>
  <si>
    <t>Evento Esportivo, Cultural e Científico</t>
  </si>
  <si>
    <t>Aerogeradores</t>
  </si>
  <si>
    <t>RETAERO</t>
  </si>
  <si>
    <t>REIF</t>
  </si>
  <si>
    <t>Vale-Cultura</t>
  </si>
  <si>
    <t>Construção Civil</t>
  </si>
  <si>
    <t>PROUCA-REICOMP</t>
  </si>
  <si>
    <t>Crédito Presumido</t>
  </si>
  <si>
    <t>Lojas Francas</t>
  </si>
  <si>
    <t>Empresas montadoras</t>
  </si>
  <si>
    <t>Seguro de Vida e Congêneres (IOF)</t>
  </si>
  <si>
    <t>Produtos Químicos e Farmacêuticos</t>
  </si>
  <si>
    <t>Programa de Alimentação do Trabalhador - PAT (IRPJ)</t>
  </si>
  <si>
    <t>RECOPA</t>
  </si>
  <si>
    <t>PDTI/PDTA</t>
  </si>
  <si>
    <t>Deduções com Benefícios Previdenciários e Assistenciais e FAPI (IRPJ)</t>
  </si>
  <si>
    <t>Trem de Alta Velocidade</t>
  </si>
  <si>
    <t>RECOM</t>
  </si>
  <si>
    <t>Copa do Mundo</t>
  </si>
  <si>
    <t>Empreendimentos Turísticos (IRPJ)</t>
  </si>
  <si>
    <t>Equipamentos Desportivos</t>
  </si>
  <si>
    <t>Telecomunicações em áreas rurais e regiões remotas</t>
  </si>
  <si>
    <t>Associações de Poupança e Empréstimos e Planos de Poupança e Investimentos - PAIT</t>
  </si>
  <si>
    <t>Bagagem (II e IPI vinculado à importação)</t>
  </si>
  <si>
    <t>Material Promocional (II e IPI vinculado à importação)</t>
  </si>
  <si>
    <t>Adicional ao Frete para Renovação da Marinha Mercante</t>
  </si>
  <si>
    <t>Elaboração: SECAP/ME</t>
  </si>
  <si>
    <t>Tabela 2: Subsídios da União - por tipo, em valores constantes (R$ mil de 2019)</t>
  </si>
  <si>
    <t/>
  </si>
  <si>
    <t>Tabela 3: Comparativo dos Subsídios da União - 2018 e 2019</t>
  </si>
  <si>
    <t>Variação (R$ mil)</t>
  </si>
  <si>
    <t>Variação %</t>
  </si>
  <si>
    <t>-</t>
  </si>
  <si>
    <t>Tabela 4: Subsídios da União - por tipo (%PIB)</t>
  </si>
  <si>
    <t>Tabela 5: Subsídios da União - por tipo (% da Despesa Primária)</t>
  </si>
  <si>
    <t>Norte</t>
  </si>
  <si>
    <t>Nordeste</t>
  </si>
  <si>
    <t>Centro-Oeste</t>
  </si>
  <si>
    <t>Sudeste</t>
  </si>
  <si>
    <t>Sul</t>
  </si>
  <si>
    <t>Imposto sobre Importação - II</t>
  </si>
  <si>
    <t>Imposto sobre a Renda Pessoa Física - IRPF</t>
  </si>
  <si>
    <t>Imposto sobre a Renda Pessoa Jurídica - IRPJ</t>
  </si>
  <si>
    <t>Imposto sobre a Renda Retido na Fonte - IRRF</t>
  </si>
  <si>
    <t>Imposto sobre Produtos Industrializados - Operações Internas - IPI-Interno</t>
  </si>
  <si>
    <t>Imposto sobre Produtos Industrializados - Vinculado à Importação - IPI-Vinculado</t>
  </si>
  <si>
    <t>Imposto sobre Operações Financeiras - IOF</t>
  </si>
  <si>
    <t>Imposto sobre Propriedade Territorial Rural - ITR</t>
  </si>
  <si>
    <t>Contribuição Social para o PIS-PASEP</t>
  </si>
  <si>
    <t>Contribuição Social sobre o Lucro Líquido - CSLL</t>
  </si>
  <si>
    <t>Contribuição para o Financiamento da Seguridade Social - COFINS</t>
  </si>
  <si>
    <t>Contribuição de Intervenção no Domínio Econômico - CIDE</t>
  </si>
  <si>
    <t>Adicional ao Frete para a Renovação da Marinha Mercante - AFRMM</t>
  </si>
  <si>
    <t>Contribuição para o Desenvolvimento da Indústria Cinematográfica Nacional - CONDECINE</t>
  </si>
  <si>
    <t>Contribuição para a Previdência Social</t>
  </si>
  <si>
    <t xml:space="preserve">Tabela 8: Variáveis e Dados Utilizados </t>
  </si>
  <si>
    <t>Fonte</t>
  </si>
  <si>
    <t>Posição</t>
  </si>
  <si>
    <t>Despesa Primária do Governo Central (R$ mil)</t>
  </si>
  <si>
    <t>STN (RTN, tab. 2.4)</t>
  </si>
  <si>
    <t>Maio/20</t>
  </si>
  <si>
    <t>Produto Interno Bruto - PIB (R$ mil)</t>
  </si>
  <si>
    <t>IBGE</t>
  </si>
  <si>
    <t>IPCA médio (% a.a.)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</si>
</sst>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(* #,##0.00_);_(* \(#,##0.00\);_(* &quot;-&quot;??_);_(@_)"/>
    <numFmt numFmtId="164" formatCode="_-* #,##0.00_-;\-* #,##0.00_-;_-* &quot;-&quot;??_-;_-@_-"/>
    <numFmt numFmtId="165" formatCode="##0_);\-##0_);&quot;-&quot;_)"/>
    <numFmt numFmtId="166" formatCode="#\ ##0_);\-#\ ##0_);&quot;-&quot;_)"/>
    <numFmt numFmtId="167" formatCode="#\ ###\ ##0_);\-#\ ###\ ##0_);&quot;-&quot;_)"/>
    <numFmt numFmtId="168" formatCode="0.0%"/>
    <numFmt numFmtId="169" formatCode="#,##0_ ;[Red]\-#,##0\ "/>
    <numFmt numFmtId="170" formatCode="#,##0_ ;\-#,##0\ "/>
    <numFmt numFmtId="171" formatCode="0.0"/>
    <numFmt numFmtId="172" formatCode="_-* #,##0.0_-;\-* #,##0.0_-;_-* &quot;-&quot;??_-;_-@_-"/>
    <numFmt numFmtId="173" formatCode="#,##0.0"/>
    <numFmt numFmtId="174" formatCode="_(* #,##0_);_(* \(#,##0\);_(* &quot;-&quot;??_);_(@_)"/>
  </numFmts>
  <fonts count="5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sz val="10"/>
      <name val="Courier New"/>
      <family val="3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sz val="9"/>
      <color theme="1"/>
      <name val="Calibri"/>
      <family val="2"/>
      <scheme val="minor"/>
    </font>
    <font>
      <sz val="9"/>
      <color theme="1"/>
      <name val="Arial Narrow"/>
      <family val="2"/>
    </font>
    <font>
      <b/>
      <sz val="9"/>
      <name val="Arial Narrow"/>
      <family val="2"/>
    </font>
    <font>
      <b/>
      <sz val="10"/>
      <name val="Arial Narrow"/>
      <family val="2"/>
    </font>
    <font>
      <sz val="10"/>
      <name val="Arial Narrow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sz val="10"/>
      <color theme="1"/>
      <name val="Arial Narrow"/>
      <family val="2"/>
    </font>
    <font>
      <b/>
      <sz val="12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color theme="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0"/>
      <color theme="1"/>
      <name val="Times New Roman"/>
      <family val="1"/>
    </font>
    <font>
      <sz val="11"/>
      <color theme="1"/>
      <name val="Arial Narrow"/>
      <family val="2"/>
    </font>
    <font>
      <sz val="8"/>
      <color theme="1"/>
      <name val="Calibri"/>
      <family val="2"/>
      <scheme val="minor"/>
    </font>
    <font>
      <b/>
      <sz val="8"/>
      <color theme="1"/>
      <name val="Times New Roman"/>
      <family val="1"/>
    </font>
    <font>
      <sz val="9"/>
      <color theme="1"/>
      <name val="Times New Roman"/>
      <family val="1"/>
    </font>
    <font>
      <sz val="8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9"/>
      <color theme="1"/>
      <name val="Times New Roman"/>
      <family val="1"/>
    </font>
    <font>
      <sz val="11"/>
      <name val="Arial"/>
      <family val="2"/>
    </font>
    <font>
      <b/>
      <sz val="24"/>
      <name val="Arial"/>
      <family val="2"/>
    </font>
    <font>
      <b/>
      <sz val="12"/>
      <name val="Arial"/>
      <family val="2"/>
    </font>
    <font>
      <b/>
      <sz val="13"/>
      <name val="Arial"/>
      <family val="2"/>
    </font>
    <font>
      <b/>
      <sz val="16"/>
      <name val="Arial"/>
      <family val="2"/>
    </font>
    <font>
      <sz val="13"/>
      <color indexed="8"/>
      <name val="Arial"/>
      <family val="2"/>
    </font>
    <font>
      <sz val="13"/>
      <name val="Arial"/>
      <family val="2"/>
    </font>
    <font>
      <sz val="11"/>
      <color indexed="8"/>
      <name val="Arial"/>
      <family val="2"/>
    </font>
    <font>
      <b/>
      <sz val="13"/>
      <color indexed="8"/>
      <name val="Arial"/>
      <family val="2"/>
    </font>
    <font>
      <sz val="12"/>
      <color indexed="12"/>
      <name val="Arial"/>
      <family val="2"/>
    </font>
    <font>
      <sz val="10"/>
      <color indexed="12"/>
      <name val="Arial"/>
      <family val="2"/>
    </font>
    <font>
      <b/>
      <sz val="10"/>
      <name val="Arial"/>
      <family val="2"/>
    </font>
    <font>
      <sz val="10"/>
      <color indexed="10"/>
      <name val="Arial"/>
      <family val="2"/>
    </font>
    <font>
      <b/>
      <sz val="17"/>
      <name val="Arial"/>
      <family val="2"/>
    </font>
    <font>
      <b/>
      <sz val="20"/>
      <name val="Arial"/>
      <family val="2"/>
    </font>
    <font>
      <sz val="12"/>
      <name val="Arial"/>
      <family val="2"/>
    </font>
    <font>
      <u/>
      <sz val="11"/>
      <color theme="10"/>
      <name val="Calibri"/>
      <family val="2"/>
      <scheme val="minor"/>
    </font>
    <font>
      <b/>
      <sz val="16"/>
      <color theme="4" tint="-0.49998474074526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indexed="64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auto="1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auto="1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auto="1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0" fontId="3" fillId="0" borderId="0"/>
    <xf numFmtId="0" fontId="9" fillId="0" borderId="0"/>
    <xf numFmtId="16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50" fillId="0" borderId="0" applyNumberFormat="0" applyFill="0" applyBorder="0" applyAlignment="0" applyProtection="0"/>
  </cellStyleXfs>
  <cellXfs count="360">
    <xf numFmtId="0" fontId="0" fillId="0" borderId="0" xfId="0"/>
    <xf numFmtId="0" fontId="4" fillId="0" borderId="1" xfId="2" applyFont="1" applyFill="1" applyBorder="1" applyAlignment="1">
      <alignment vertical="center"/>
    </xf>
    <xf numFmtId="0" fontId="4" fillId="0" borderId="2" xfId="2" applyFont="1" applyFill="1" applyBorder="1" applyAlignment="1">
      <alignment vertical="center"/>
    </xf>
    <xf numFmtId="0" fontId="3" fillId="0" borderId="2" xfId="2" applyFill="1" applyBorder="1" applyAlignment="1">
      <alignment vertical="center"/>
    </xf>
    <xf numFmtId="0" fontId="5" fillId="0" borderId="2" xfId="2" applyFont="1" applyFill="1" applyBorder="1" applyAlignment="1">
      <alignment horizontal="right" vertical="center"/>
    </xf>
    <xf numFmtId="0" fontId="3" fillId="0" borderId="0" xfId="2" applyFill="1" applyAlignment="1">
      <alignment vertical="center"/>
    </xf>
    <xf numFmtId="0" fontId="3" fillId="0" borderId="0" xfId="2" applyFill="1" applyBorder="1" applyAlignment="1">
      <alignment vertical="center"/>
    </xf>
    <xf numFmtId="0" fontId="7" fillId="0" borderId="5" xfId="2" applyFont="1" applyFill="1" applyBorder="1" applyAlignment="1">
      <alignment horizontal="center" vertical="center" wrapText="1"/>
    </xf>
    <xf numFmtId="0" fontId="7" fillId="2" borderId="5" xfId="2" applyFont="1" applyFill="1" applyBorder="1" applyAlignment="1">
      <alignment horizontal="center" vertical="center" wrapText="1"/>
    </xf>
    <xf numFmtId="17" fontId="8" fillId="0" borderId="6" xfId="2" applyNumberFormat="1" applyFont="1" applyFill="1" applyBorder="1" applyAlignment="1">
      <alignment vertical="center"/>
    </xf>
    <xf numFmtId="0" fontId="8" fillId="0" borderId="6" xfId="2" applyNumberFormat="1" applyFont="1" applyFill="1" applyBorder="1" applyAlignment="1">
      <alignment vertical="center"/>
    </xf>
    <xf numFmtId="165" fontId="8" fillId="0" borderId="6" xfId="3" applyNumberFormat="1" applyFont="1" applyBorder="1" applyAlignment="1" applyProtection="1">
      <alignment vertical="center"/>
    </xf>
    <xf numFmtId="165" fontId="8" fillId="0" borderId="5" xfId="3" applyNumberFormat="1" applyFont="1" applyBorder="1" applyAlignment="1" applyProtection="1">
      <alignment vertical="center"/>
    </xf>
    <xf numFmtId="166" fontId="8" fillId="2" borderId="6" xfId="3" applyNumberFormat="1" applyFont="1" applyFill="1" applyBorder="1" applyAlignment="1" applyProtection="1">
      <alignment vertical="center"/>
    </xf>
    <xf numFmtId="166" fontId="8" fillId="0" borderId="5" xfId="3" applyNumberFormat="1" applyFont="1" applyBorder="1" applyAlignment="1" applyProtection="1">
      <alignment vertical="center"/>
    </xf>
    <xf numFmtId="10" fontId="8" fillId="0" borderId="5" xfId="1" applyNumberFormat="1" applyFont="1" applyBorder="1" applyAlignment="1" applyProtection="1">
      <alignment vertical="center"/>
    </xf>
    <xf numFmtId="166" fontId="8" fillId="0" borderId="6" xfId="3" applyNumberFormat="1" applyFont="1" applyBorder="1" applyAlignment="1" applyProtection="1">
      <alignment vertical="center"/>
    </xf>
    <xf numFmtId="17" fontId="8" fillId="0" borderId="7" xfId="2" applyNumberFormat="1" applyFont="1" applyFill="1" applyBorder="1" applyAlignment="1">
      <alignment vertical="center"/>
    </xf>
    <xf numFmtId="0" fontId="8" fillId="0" borderId="7" xfId="2" applyNumberFormat="1" applyFont="1" applyFill="1" applyBorder="1" applyAlignment="1">
      <alignment vertical="center"/>
    </xf>
    <xf numFmtId="165" fontId="8" fillId="0" borderId="7" xfId="3" applyNumberFormat="1" applyFont="1" applyBorder="1" applyAlignment="1" applyProtection="1">
      <alignment vertical="center"/>
    </xf>
    <xf numFmtId="165" fontId="8" fillId="0" borderId="8" xfId="3" applyNumberFormat="1" applyFont="1" applyBorder="1" applyAlignment="1" applyProtection="1">
      <alignment vertical="center"/>
    </xf>
    <xf numFmtId="166" fontId="8" fillId="0" borderId="7" xfId="3" applyNumberFormat="1" applyFont="1" applyBorder="1" applyAlignment="1" applyProtection="1">
      <alignment vertical="center"/>
    </xf>
    <xf numFmtId="166" fontId="8" fillId="0" borderId="8" xfId="3" applyNumberFormat="1" applyFont="1" applyBorder="1" applyAlignment="1" applyProtection="1">
      <alignment vertical="center"/>
    </xf>
    <xf numFmtId="10" fontId="8" fillId="0" borderId="8" xfId="1" applyNumberFormat="1" applyFont="1" applyBorder="1" applyAlignment="1" applyProtection="1">
      <alignment vertical="center"/>
    </xf>
    <xf numFmtId="0" fontId="3" fillId="0" borderId="0" xfId="2"/>
    <xf numFmtId="0" fontId="3" fillId="0" borderId="0" xfId="2" applyBorder="1"/>
    <xf numFmtId="0" fontId="2" fillId="0" borderId="0" xfId="0" applyFont="1"/>
    <xf numFmtId="0" fontId="2" fillId="0" borderId="0" xfId="0" applyFont="1" applyAlignment="1">
      <alignment vertical="center"/>
    </xf>
    <xf numFmtId="167" fontId="3" fillId="0" borderId="0" xfId="2" applyNumberFormat="1"/>
    <xf numFmtId="0" fontId="3" fillId="0" borderId="0" xfId="2" applyFill="1" applyAlignment="1">
      <alignment vertical="center" wrapText="1"/>
    </xf>
    <xf numFmtId="168" fontId="8" fillId="0" borderId="5" xfId="1" applyNumberFormat="1" applyFont="1" applyBorder="1" applyAlignment="1" applyProtection="1">
      <alignment vertical="center"/>
    </xf>
    <xf numFmtId="168" fontId="8" fillId="0" borderId="8" xfId="1" applyNumberFormat="1" applyFont="1" applyBorder="1" applyAlignment="1" applyProtection="1">
      <alignment vertical="center"/>
    </xf>
    <xf numFmtId="167" fontId="8" fillId="0" borderId="6" xfId="3" applyNumberFormat="1" applyFont="1" applyBorder="1" applyAlignment="1" applyProtection="1">
      <alignment vertical="center"/>
    </xf>
    <xf numFmtId="167" fontId="8" fillId="0" borderId="5" xfId="3" applyNumberFormat="1" applyFont="1" applyBorder="1" applyAlignment="1" applyProtection="1">
      <alignment vertical="center"/>
    </xf>
    <xf numFmtId="167" fontId="8" fillId="0" borderId="7" xfId="3" applyNumberFormat="1" applyFont="1" applyBorder="1" applyAlignment="1" applyProtection="1">
      <alignment vertical="center"/>
    </xf>
    <xf numFmtId="167" fontId="8" fillId="0" borderId="8" xfId="3" applyNumberFormat="1" applyFont="1" applyBorder="1" applyAlignment="1" applyProtection="1">
      <alignment vertical="center"/>
    </xf>
    <xf numFmtId="0" fontId="8" fillId="0" borderId="7" xfId="2" applyFont="1" applyFill="1" applyBorder="1" applyAlignment="1">
      <alignment vertical="center"/>
    </xf>
    <xf numFmtId="0" fontId="8" fillId="0" borderId="8" xfId="2" applyFont="1" applyFill="1" applyBorder="1" applyAlignment="1">
      <alignment vertical="center"/>
    </xf>
    <xf numFmtId="0" fontId="8" fillId="0" borderId="9" xfId="2" applyFont="1" applyFill="1" applyBorder="1" applyAlignment="1">
      <alignment vertical="center"/>
    </xf>
    <xf numFmtId="167" fontId="3" fillId="0" borderId="0" xfId="2" applyNumberFormat="1" applyFill="1" applyBorder="1" applyAlignment="1">
      <alignment vertical="center"/>
    </xf>
    <xf numFmtId="0" fontId="8" fillId="0" borderId="2" xfId="2" applyFont="1" applyFill="1" applyBorder="1" applyAlignment="1">
      <alignment horizontal="right" vertical="center"/>
    </xf>
    <xf numFmtId="0" fontId="10" fillId="0" borderId="0" xfId="0" applyFont="1" applyFill="1" applyBorder="1" applyAlignment="1">
      <alignment horizontal="left"/>
    </xf>
    <xf numFmtId="0" fontId="2" fillId="0" borderId="10" xfId="0" applyFont="1" applyFill="1" applyBorder="1"/>
    <xf numFmtId="0" fontId="2" fillId="2" borderId="10" xfId="0" applyFont="1" applyFill="1" applyBorder="1" applyAlignment="1">
      <alignment horizontal="center"/>
    </xf>
    <xf numFmtId="0" fontId="0" fillId="0" borderId="0" xfId="0" applyFill="1"/>
    <xf numFmtId="168" fontId="0" fillId="0" borderId="0" xfId="1" applyNumberFormat="1" applyFont="1" applyFill="1" applyAlignment="1">
      <alignment horizontal="center"/>
    </xf>
    <xf numFmtId="0" fontId="0" fillId="0" borderId="9" xfId="0" applyFill="1" applyBorder="1"/>
    <xf numFmtId="168" fontId="0" fillId="0" borderId="9" xfId="1" applyNumberFormat="1" applyFont="1" applyFill="1" applyBorder="1" applyAlignment="1">
      <alignment horizontal="center"/>
    </xf>
    <xf numFmtId="0" fontId="0" fillId="2" borderId="11" xfId="0" applyFill="1" applyBorder="1"/>
    <xf numFmtId="168" fontId="0" fillId="2" borderId="11" xfId="1" applyNumberFormat="1" applyFont="1" applyFill="1" applyBorder="1" applyAlignment="1">
      <alignment horizontal="center"/>
    </xf>
    <xf numFmtId="0" fontId="0" fillId="0" borderId="12" xfId="0" applyFill="1" applyBorder="1"/>
    <xf numFmtId="168" fontId="0" fillId="0" borderId="12" xfId="1" applyNumberFormat="1" applyFont="1" applyFill="1" applyBorder="1" applyAlignment="1">
      <alignment horizontal="center"/>
    </xf>
    <xf numFmtId="0" fontId="11" fillId="0" borderId="0" xfId="0" applyFont="1" applyFill="1" applyBorder="1" applyAlignment="1">
      <alignment horizontal="left"/>
    </xf>
    <xf numFmtId="0" fontId="12" fillId="0" borderId="0" xfId="0" applyFont="1" applyBorder="1" applyAlignment="1">
      <alignment horizontal="center"/>
    </xf>
    <xf numFmtId="0" fontId="12" fillId="0" borderId="0" xfId="0" applyFont="1" applyBorder="1"/>
    <xf numFmtId="0" fontId="6" fillId="0" borderId="0" xfId="2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/>
    </xf>
    <xf numFmtId="0" fontId="14" fillId="0" borderId="14" xfId="2" applyFont="1" applyFill="1" applyBorder="1" applyAlignment="1">
      <alignment horizontal="center" vertical="center" wrapText="1"/>
    </xf>
    <xf numFmtId="0" fontId="14" fillId="0" borderId="16" xfId="2" applyFont="1" applyFill="1" applyBorder="1" applyAlignment="1">
      <alignment horizontal="center" vertical="center" wrapText="1"/>
    </xf>
    <xf numFmtId="0" fontId="14" fillId="3" borderId="14" xfId="2" applyFont="1" applyFill="1" applyBorder="1" applyAlignment="1">
      <alignment horizontal="center" vertical="center" wrapText="1"/>
    </xf>
    <xf numFmtId="0" fontId="15" fillId="0" borderId="0" xfId="2" quotePrefix="1" applyFont="1" applyFill="1" applyBorder="1" applyAlignment="1">
      <alignment horizontal="center" vertical="center" wrapText="1"/>
    </xf>
    <xf numFmtId="169" fontId="16" fillId="0" borderId="0" xfId="4" applyNumberFormat="1" applyFont="1" applyFill="1" applyBorder="1" applyAlignment="1">
      <alignment horizontal="center" vertical="center" wrapText="1"/>
    </xf>
    <xf numFmtId="169" fontId="16" fillId="0" borderId="13" xfId="4" applyNumberFormat="1" applyFont="1" applyFill="1" applyBorder="1" applyAlignment="1">
      <alignment horizontal="center" vertical="center" wrapText="1"/>
    </xf>
    <xf numFmtId="169" fontId="16" fillId="3" borderId="0" xfId="4" applyNumberFormat="1" applyFont="1" applyFill="1" applyBorder="1" applyAlignment="1">
      <alignment horizontal="center" vertical="center" wrapText="1"/>
    </xf>
    <xf numFmtId="169" fontId="15" fillId="0" borderId="17" xfId="4" applyNumberFormat="1" applyFont="1" applyFill="1" applyBorder="1" applyAlignment="1">
      <alignment horizontal="center" vertical="center" wrapText="1"/>
    </xf>
    <xf numFmtId="0" fontId="14" fillId="0" borderId="18" xfId="2" applyFont="1" applyFill="1" applyBorder="1" applyAlignment="1">
      <alignment horizontal="center" vertical="center" wrapText="1"/>
    </xf>
    <xf numFmtId="169" fontId="16" fillId="0" borderId="5" xfId="4" applyNumberFormat="1" applyFont="1" applyFill="1" applyBorder="1" applyAlignment="1">
      <alignment horizontal="center" vertical="center" wrapText="1"/>
    </xf>
    <xf numFmtId="0" fontId="14" fillId="3" borderId="18" xfId="2" applyFont="1" applyFill="1" applyBorder="1" applyAlignment="1">
      <alignment horizontal="center" vertical="center" wrapText="1"/>
    </xf>
    <xf numFmtId="169" fontId="16" fillId="3" borderId="5" xfId="4" applyNumberFormat="1" applyFont="1" applyFill="1" applyBorder="1" applyAlignment="1">
      <alignment horizontal="center" vertical="center" wrapText="1"/>
    </xf>
    <xf numFmtId="0" fontId="16" fillId="0" borderId="0" xfId="2" applyFont="1" applyFill="1" applyBorder="1" applyAlignment="1">
      <alignment horizontal="left" vertical="center"/>
    </xf>
    <xf numFmtId="0" fontId="17" fillId="0" borderId="19" xfId="0" applyFont="1" applyFill="1" applyBorder="1" applyAlignment="1">
      <alignment horizontal="right" vertical="center"/>
    </xf>
    <xf numFmtId="0" fontId="17" fillId="0" borderId="20" xfId="0" applyFont="1" applyFill="1" applyBorder="1" applyAlignment="1">
      <alignment horizontal="center" vertical="center"/>
    </xf>
    <xf numFmtId="0" fontId="17" fillId="0" borderId="21" xfId="0" applyFont="1" applyFill="1" applyBorder="1" applyAlignment="1">
      <alignment horizontal="center" vertical="center"/>
    </xf>
    <xf numFmtId="0" fontId="18" fillId="0" borderId="2" xfId="0" applyFont="1" applyBorder="1" applyAlignment="1">
      <alignment horizontal="left"/>
    </xf>
    <xf numFmtId="170" fontId="18" fillId="0" borderId="22" xfId="4" applyNumberFormat="1" applyFont="1" applyBorder="1" applyAlignment="1">
      <alignment horizontal="right"/>
    </xf>
    <xf numFmtId="170" fontId="18" fillId="0" borderId="2" xfId="4" applyNumberFormat="1" applyFont="1" applyBorder="1" applyAlignment="1">
      <alignment horizontal="right"/>
    </xf>
    <xf numFmtId="0" fontId="18" fillId="0" borderId="0" xfId="0" applyFont="1" applyBorder="1" applyAlignment="1">
      <alignment horizontal="left"/>
    </xf>
    <xf numFmtId="170" fontId="18" fillId="0" borderId="0" xfId="0" applyNumberFormat="1" applyFont="1" applyBorder="1" applyAlignment="1">
      <alignment horizontal="right"/>
    </xf>
    <xf numFmtId="0" fontId="18" fillId="0" borderId="9" xfId="0" applyFont="1" applyBorder="1" applyAlignment="1">
      <alignment horizontal="left"/>
    </xf>
    <xf numFmtId="170" fontId="18" fillId="0" borderId="23" xfId="4" applyNumberFormat="1" applyFont="1" applyBorder="1" applyAlignment="1">
      <alignment horizontal="right"/>
    </xf>
    <xf numFmtId="170" fontId="18" fillId="0" borderId="9" xfId="0" applyNumberFormat="1" applyFont="1" applyBorder="1" applyAlignment="1">
      <alignment horizontal="right"/>
    </xf>
    <xf numFmtId="0" fontId="19" fillId="0" borderId="0" xfId="0" applyFont="1" applyFill="1" applyBorder="1" applyAlignment="1">
      <alignment horizontal="left"/>
    </xf>
    <xf numFmtId="3" fontId="21" fillId="0" borderId="0" xfId="0" applyNumberFormat="1" applyFont="1" applyBorder="1" applyAlignment="1">
      <alignment horizontal="left"/>
    </xf>
    <xf numFmtId="0" fontId="21" fillId="0" borderId="0" xfId="0" applyFont="1" applyBorder="1" applyAlignment="1">
      <alignment horizontal="center"/>
    </xf>
    <xf numFmtId="3" fontId="21" fillId="0" borderId="0" xfId="0" applyNumberFormat="1" applyFont="1" applyBorder="1" applyAlignment="1">
      <alignment horizontal="center"/>
    </xf>
    <xf numFmtId="3" fontId="21" fillId="0" borderId="0" xfId="0" applyNumberFormat="1" applyFont="1" applyBorder="1" applyAlignment="1">
      <alignment horizontal="right"/>
    </xf>
    <xf numFmtId="0" fontId="21" fillId="0" borderId="24" xfId="0" applyFont="1" applyBorder="1" applyAlignment="1">
      <alignment horizontal="center" vertical="center"/>
    </xf>
    <xf numFmtId="1" fontId="21" fillId="0" borderId="25" xfId="0" applyNumberFormat="1" applyFont="1" applyBorder="1" applyAlignment="1">
      <alignment horizontal="center" vertical="center"/>
    </xf>
    <xf numFmtId="1" fontId="21" fillId="0" borderId="24" xfId="0" applyNumberFormat="1" applyFont="1" applyBorder="1" applyAlignment="1">
      <alignment horizontal="center" vertical="center"/>
    </xf>
    <xf numFmtId="1" fontId="21" fillId="0" borderId="25" xfId="0" applyNumberFormat="1" applyFont="1" applyFill="1" applyBorder="1" applyAlignment="1">
      <alignment horizontal="center" vertical="center"/>
    </xf>
    <xf numFmtId="1" fontId="21" fillId="0" borderId="24" xfId="0" applyNumberFormat="1" applyFont="1" applyFill="1" applyBorder="1" applyAlignment="1">
      <alignment horizontal="center" vertical="center"/>
    </xf>
    <xf numFmtId="1" fontId="21" fillId="0" borderId="26" xfId="0" applyNumberFormat="1" applyFont="1" applyFill="1" applyBorder="1" applyAlignment="1">
      <alignment horizontal="center" vertical="center"/>
    </xf>
    <xf numFmtId="1" fontId="21" fillId="0" borderId="26" xfId="0" applyNumberFormat="1" applyFont="1" applyFill="1" applyBorder="1" applyAlignment="1">
      <alignment horizontal="center" wrapText="1"/>
    </xf>
    <xf numFmtId="0" fontId="21" fillId="0" borderId="0" xfId="0" applyFont="1" applyFill="1" applyBorder="1"/>
    <xf numFmtId="171" fontId="22" fillId="0" borderId="17" xfId="0" applyNumberFormat="1" applyFont="1" applyFill="1" applyBorder="1" applyAlignment="1">
      <alignment horizontal="center" vertical="center"/>
    </xf>
    <xf numFmtId="171" fontId="22" fillId="0" borderId="27" xfId="0" applyNumberFormat="1" applyFont="1" applyFill="1" applyBorder="1" applyAlignment="1">
      <alignment horizontal="center" vertical="center"/>
    </xf>
    <xf numFmtId="0" fontId="23" fillId="0" borderId="28" xfId="0" applyFont="1" applyFill="1" applyBorder="1"/>
    <xf numFmtId="171" fontId="21" fillId="0" borderId="29" xfId="0" applyNumberFormat="1" applyFont="1" applyFill="1" applyBorder="1" applyAlignment="1">
      <alignment horizontal="center" vertical="center"/>
    </xf>
    <xf numFmtId="171" fontId="21" fillId="0" borderId="30" xfId="0" applyNumberFormat="1" applyFont="1" applyFill="1" applyBorder="1" applyAlignment="1">
      <alignment horizontal="center" vertical="center"/>
    </xf>
    <xf numFmtId="0" fontId="23" fillId="0" borderId="31" xfId="0" applyFont="1" applyFill="1" applyBorder="1"/>
    <xf numFmtId="168" fontId="21" fillId="0" borderId="23" xfId="1" applyNumberFormat="1" applyFont="1" applyFill="1" applyBorder="1" applyAlignment="1">
      <alignment horizontal="center"/>
    </xf>
    <xf numFmtId="168" fontId="21" fillId="0" borderId="9" xfId="1" applyNumberFormat="1" applyFont="1" applyFill="1" applyBorder="1" applyAlignment="1">
      <alignment horizontal="center"/>
    </xf>
    <xf numFmtId="168" fontId="23" fillId="0" borderId="27" xfId="1" applyNumberFormat="1" applyFont="1" applyFill="1" applyBorder="1" applyAlignment="1">
      <alignment horizontal="center"/>
    </xf>
    <xf numFmtId="168" fontId="23" fillId="0" borderId="9" xfId="1" applyNumberFormat="1" applyFont="1" applyFill="1" applyBorder="1" applyAlignment="1">
      <alignment horizontal="center"/>
    </xf>
    <xf numFmtId="0" fontId="23" fillId="0" borderId="16" xfId="0" applyFont="1" applyFill="1" applyBorder="1"/>
    <xf numFmtId="168" fontId="21" fillId="0" borderId="32" xfId="1" applyNumberFormat="1" applyFont="1" applyFill="1" applyBorder="1" applyAlignment="1">
      <alignment horizontal="center"/>
    </xf>
    <xf numFmtId="168" fontId="23" fillId="0" borderId="14" xfId="1" applyNumberFormat="1" applyFont="1" applyFill="1" applyBorder="1" applyAlignment="1">
      <alignment horizontal="center"/>
    </xf>
    <xf numFmtId="0" fontId="13" fillId="0" borderId="0" xfId="0" applyFont="1" applyFill="1" applyBorder="1"/>
    <xf numFmtId="0" fontId="0" fillId="0" borderId="0" xfId="0" applyBorder="1"/>
    <xf numFmtId="0" fontId="24" fillId="0" borderId="0" xfId="2" applyFont="1" applyFill="1" applyBorder="1" applyAlignment="1">
      <alignment horizontal="right"/>
    </xf>
    <xf numFmtId="0" fontId="24" fillId="0" borderId="33" xfId="2" applyFont="1" applyFill="1" applyBorder="1" applyAlignment="1">
      <alignment horizontal="center"/>
    </xf>
    <xf numFmtId="0" fontId="24" fillId="0" borderId="34" xfId="2" applyFont="1" applyFill="1" applyBorder="1" applyAlignment="1">
      <alignment horizontal="center"/>
    </xf>
    <xf numFmtId="0" fontId="24" fillId="0" borderId="24" xfId="2" applyFont="1" applyFill="1" applyBorder="1" applyAlignment="1">
      <alignment horizontal="center"/>
    </xf>
    <xf numFmtId="0" fontId="24" fillId="0" borderId="36" xfId="2" applyFont="1" applyFill="1" applyBorder="1"/>
    <xf numFmtId="0" fontId="25" fillId="0" borderId="37" xfId="2" applyFont="1" applyFill="1" applyBorder="1"/>
    <xf numFmtId="171" fontId="26" fillId="0" borderId="0" xfId="0" applyNumberFormat="1" applyFont="1" applyBorder="1" applyAlignment="1">
      <alignment horizontal="center"/>
    </xf>
    <xf numFmtId="171" fontId="26" fillId="0" borderId="37" xfId="0" applyNumberFormat="1" applyFont="1" applyBorder="1" applyAlignment="1">
      <alignment horizontal="center"/>
    </xf>
    <xf numFmtId="172" fontId="24" fillId="0" borderId="0" xfId="1" applyNumberFormat="1" applyFont="1" applyFill="1" applyBorder="1" applyAlignment="1">
      <alignment horizontal="center"/>
    </xf>
    <xf numFmtId="171" fontId="0" fillId="0" borderId="0" xfId="0" applyNumberFormat="1"/>
    <xf numFmtId="171" fontId="23" fillId="0" borderId="12" xfId="0" applyNumberFormat="1" applyFont="1" applyBorder="1" applyAlignment="1">
      <alignment horizontal="center"/>
    </xf>
    <xf numFmtId="171" fontId="23" fillId="0" borderId="36" xfId="0" applyNumberFormat="1" applyFont="1" applyBorder="1" applyAlignment="1">
      <alignment horizontal="center"/>
    </xf>
    <xf numFmtId="0" fontId="25" fillId="2" borderId="37" xfId="2" applyFont="1" applyFill="1" applyBorder="1"/>
    <xf numFmtId="171" fontId="26" fillId="2" borderId="0" xfId="0" applyNumberFormat="1" applyFont="1" applyFill="1" applyBorder="1" applyAlignment="1">
      <alignment horizontal="center"/>
    </xf>
    <xf numFmtId="171" fontId="26" fillId="2" borderId="37" xfId="0" applyNumberFormat="1" applyFont="1" applyFill="1" applyBorder="1" applyAlignment="1">
      <alignment horizontal="center"/>
    </xf>
    <xf numFmtId="172" fontId="0" fillId="0" borderId="0" xfId="0" applyNumberFormat="1"/>
    <xf numFmtId="0" fontId="24" fillId="2" borderId="36" xfId="2" applyFont="1" applyFill="1" applyBorder="1"/>
    <xf numFmtId="171" fontId="23" fillId="2" borderId="12" xfId="0" applyNumberFormat="1" applyFont="1" applyFill="1" applyBorder="1" applyAlignment="1">
      <alignment horizontal="center"/>
    </xf>
    <xf numFmtId="171" fontId="23" fillId="2" borderId="36" xfId="0" applyNumberFormat="1" applyFont="1" applyFill="1" applyBorder="1" applyAlignment="1">
      <alignment horizontal="center"/>
    </xf>
    <xf numFmtId="0" fontId="24" fillId="0" borderId="39" xfId="2" applyFont="1" applyFill="1" applyBorder="1"/>
    <xf numFmtId="171" fontId="23" fillId="0" borderId="24" xfId="0" applyNumberFormat="1" applyFont="1" applyBorder="1" applyAlignment="1">
      <alignment horizontal="center"/>
    </xf>
    <xf numFmtId="0" fontId="23" fillId="0" borderId="34" xfId="0" applyFont="1" applyBorder="1" applyAlignment="1">
      <alignment horizontal="center"/>
    </xf>
    <xf numFmtId="0" fontId="27" fillId="0" borderId="0" xfId="0" applyFont="1"/>
    <xf numFmtId="0" fontId="28" fillId="0" borderId="0" xfId="0" applyFont="1"/>
    <xf numFmtId="173" fontId="29" fillId="0" borderId="34" xfId="0" applyNumberFormat="1" applyFont="1" applyBorder="1" applyAlignment="1">
      <alignment horizontal="center"/>
    </xf>
    <xf numFmtId="173" fontId="29" fillId="0" borderId="0" xfId="0" applyNumberFormat="1" applyFont="1" applyBorder="1" applyAlignment="1">
      <alignment horizontal="center"/>
    </xf>
    <xf numFmtId="9" fontId="29" fillId="0" borderId="0" xfId="0" applyNumberFormat="1" applyFont="1" applyBorder="1" applyAlignment="1">
      <alignment horizontal="center"/>
    </xf>
    <xf numFmtId="0" fontId="30" fillId="0" borderId="0" xfId="0" applyFont="1" applyFill="1" applyBorder="1" applyAlignment="1">
      <alignment horizontal="left"/>
    </xf>
    <xf numFmtId="0" fontId="24" fillId="0" borderId="12" xfId="2" applyFont="1" applyFill="1" applyBorder="1"/>
    <xf numFmtId="0" fontId="24" fillId="0" borderId="0" xfId="2" applyFont="1" applyFill="1" applyBorder="1"/>
    <xf numFmtId="171" fontId="26" fillId="0" borderId="38" xfId="0" applyNumberFormat="1" applyFont="1" applyBorder="1" applyAlignment="1">
      <alignment horizontal="center"/>
    </xf>
    <xf numFmtId="171" fontId="23" fillId="0" borderId="35" xfId="0" applyNumberFormat="1" applyFont="1" applyBorder="1" applyAlignment="1">
      <alignment horizontal="center"/>
    </xf>
    <xf numFmtId="171" fontId="26" fillId="2" borderId="38" xfId="0" applyNumberFormat="1" applyFont="1" applyFill="1" applyBorder="1" applyAlignment="1">
      <alignment horizontal="center"/>
    </xf>
    <xf numFmtId="171" fontId="23" fillId="2" borderId="35" xfId="0" applyNumberFormat="1" applyFont="1" applyFill="1" applyBorder="1" applyAlignment="1">
      <alignment horizontal="center"/>
    </xf>
    <xf numFmtId="0" fontId="24" fillId="0" borderId="24" xfId="2" applyFont="1" applyFill="1" applyBorder="1"/>
    <xf numFmtId="0" fontId="23" fillId="0" borderId="33" xfId="0" applyFont="1" applyBorder="1" applyAlignment="1">
      <alignment horizontal="center"/>
    </xf>
    <xf numFmtId="0" fontId="30" fillId="0" borderId="0" xfId="0" applyFont="1" applyBorder="1" applyAlignment="1">
      <alignment horizontal="left"/>
    </xf>
    <xf numFmtId="173" fontId="31" fillId="0" borderId="38" xfId="0" applyNumberFormat="1" applyFont="1" applyBorder="1" applyAlignment="1">
      <alignment horizontal="center"/>
    </xf>
    <xf numFmtId="168" fontId="31" fillId="0" borderId="42" xfId="0" applyNumberFormat="1" applyFont="1" applyBorder="1" applyAlignment="1">
      <alignment horizontal="center"/>
    </xf>
    <xf numFmtId="173" fontId="31" fillId="0" borderId="43" xfId="0" applyNumberFormat="1" applyFont="1" applyBorder="1" applyAlignment="1">
      <alignment horizontal="center"/>
    </xf>
    <xf numFmtId="173" fontId="29" fillId="0" borderId="33" xfId="0" applyNumberFormat="1" applyFont="1" applyBorder="1" applyAlignment="1">
      <alignment horizontal="center"/>
    </xf>
    <xf numFmtId="9" fontId="29" fillId="0" borderId="40" xfId="0" applyNumberFormat="1" applyFont="1" applyBorder="1" applyAlignment="1">
      <alignment horizontal="center"/>
    </xf>
    <xf numFmtId="173" fontId="29" fillId="0" borderId="41" xfId="0" applyNumberFormat="1" applyFont="1" applyBorder="1" applyAlignment="1">
      <alignment horizontal="center"/>
    </xf>
    <xf numFmtId="9" fontId="29" fillId="0" borderId="26" xfId="0" applyNumberFormat="1" applyFont="1" applyBorder="1" applyAlignment="1">
      <alignment horizontal="center"/>
    </xf>
    <xf numFmtId="174" fontId="0" fillId="0" borderId="0" xfId="0" applyNumberFormat="1"/>
    <xf numFmtId="4" fontId="32" fillId="0" borderId="0" xfId="0" applyNumberFormat="1" applyFont="1"/>
    <xf numFmtId="168" fontId="0" fillId="0" borderId="0" xfId="1" applyNumberFormat="1" applyFont="1"/>
    <xf numFmtId="0" fontId="33" fillId="0" borderId="24" xfId="0" applyFont="1" applyBorder="1" applyAlignment="1">
      <alignment horizontal="left" vertical="center"/>
    </xf>
    <xf numFmtId="0" fontId="33" fillId="0" borderId="33" xfId="0" applyFont="1" applyBorder="1" applyAlignment="1">
      <alignment horizontal="center" vertical="center"/>
    </xf>
    <xf numFmtId="0" fontId="33" fillId="0" borderId="40" xfId="0" applyFont="1" applyBorder="1" applyAlignment="1">
      <alignment horizontal="center" vertical="center"/>
    </xf>
    <xf numFmtId="0" fontId="33" fillId="0" borderId="41" xfId="0" applyFont="1" applyBorder="1" applyAlignment="1">
      <alignment horizontal="center" vertical="center"/>
    </xf>
    <xf numFmtId="0" fontId="33" fillId="0" borderId="41" xfId="0" applyFont="1" applyBorder="1" applyAlignment="1">
      <alignment horizontal="center" vertical="center" wrapText="1"/>
    </xf>
    <xf numFmtId="0" fontId="33" fillId="0" borderId="26" xfId="0" applyFont="1" applyBorder="1" applyAlignment="1">
      <alignment horizontal="center" vertical="center"/>
    </xf>
    <xf numFmtId="0" fontId="33" fillId="0" borderId="24" xfId="0" applyFont="1" applyBorder="1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31" fillId="0" borderId="0" xfId="0" applyFont="1" applyAlignment="1">
      <alignment horizontal="center"/>
    </xf>
    <xf numFmtId="171" fontId="23" fillId="0" borderId="44" xfId="0" applyNumberFormat="1" applyFont="1" applyBorder="1" applyAlignment="1">
      <alignment horizontal="center"/>
    </xf>
    <xf numFmtId="171" fontId="23" fillId="0" borderId="45" xfId="0" applyNumberFormat="1" applyFont="1" applyBorder="1" applyAlignment="1">
      <alignment horizontal="center"/>
    </xf>
    <xf numFmtId="171" fontId="23" fillId="0" borderId="46" xfId="0" applyNumberFormat="1" applyFont="1" applyBorder="1" applyAlignment="1">
      <alignment horizontal="center"/>
    </xf>
    <xf numFmtId="168" fontId="0" fillId="0" borderId="0" xfId="1" applyNumberFormat="1" applyFont="1" applyAlignment="1">
      <alignment horizontal="center"/>
    </xf>
    <xf numFmtId="0" fontId="0" fillId="0" borderId="0" xfId="0" applyFill="1" applyAlignment="1">
      <alignment horizontal="left" indent="1"/>
    </xf>
    <xf numFmtId="0" fontId="28" fillId="0" borderId="0" xfId="0" applyFont="1" applyFill="1" applyBorder="1"/>
    <xf numFmtId="168" fontId="0" fillId="0" borderId="0" xfId="1" applyNumberFormat="1" applyFont="1" applyFill="1" applyBorder="1" applyAlignment="1">
      <alignment horizontal="center"/>
    </xf>
    <xf numFmtId="0" fontId="17" fillId="0" borderId="47" xfId="0" applyFont="1" applyFill="1" applyBorder="1" applyAlignment="1">
      <alignment horizontal="center" vertical="center"/>
    </xf>
    <xf numFmtId="0" fontId="3" fillId="2" borderId="0" xfId="0" applyFont="1" applyFill="1"/>
    <xf numFmtId="0" fontId="22" fillId="2" borderId="0" xfId="0" applyFont="1" applyFill="1"/>
    <xf numFmtId="0" fontId="22" fillId="0" borderId="0" xfId="0" applyFont="1" applyFill="1"/>
    <xf numFmtId="0" fontId="3" fillId="2" borderId="48" xfId="0" applyFont="1" applyFill="1" applyBorder="1"/>
    <xf numFmtId="0" fontId="3" fillId="0" borderId="49" xfId="0" applyFont="1" applyFill="1" applyBorder="1"/>
    <xf numFmtId="0" fontId="17" fillId="0" borderId="50" xfId="0" applyFont="1" applyFill="1" applyBorder="1" applyAlignment="1">
      <alignment horizontal="center" vertical="center"/>
    </xf>
    <xf numFmtId="0" fontId="37" fillId="0" borderId="51" xfId="0" applyFont="1" applyFill="1" applyBorder="1" applyAlignment="1">
      <alignment horizontal="center" vertical="center"/>
    </xf>
    <xf numFmtId="0" fontId="37" fillId="0" borderId="53" xfId="0" applyFont="1" applyFill="1" applyBorder="1" applyAlignment="1">
      <alignment horizontal="center" vertical="center"/>
    </xf>
    <xf numFmtId="0" fontId="38" fillId="0" borderId="54" xfId="0" applyFont="1" applyFill="1" applyBorder="1" applyAlignment="1">
      <alignment horizontal="left" vertical="center"/>
    </xf>
    <xf numFmtId="174" fontId="37" fillId="0" borderId="55" xfId="0" applyNumberFormat="1" applyFont="1" applyFill="1" applyBorder="1" applyAlignment="1">
      <alignment vertical="center"/>
    </xf>
    <xf numFmtId="0" fontId="34" fillId="0" borderId="0" xfId="0" applyFont="1" applyFill="1" applyBorder="1" applyAlignment="1">
      <alignment horizontal="justify" vertical="center" wrapText="1"/>
    </xf>
    <xf numFmtId="174" fontId="39" fillId="0" borderId="56" xfId="4" applyNumberFormat="1" applyFont="1" applyFill="1" applyBorder="1" applyAlignment="1">
      <alignment vertical="center"/>
    </xf>
    <xf numFmtId="3" fontId="34" fillId="0" borderId="0" xfId="0" applyNumberFormat="1" applyFont="1" applyFill="1" applyBorder="1" applyAlignment="1">
      <alignment horizontal="justify" vertical="center" wrapText="1"/>
    </xf>
    <xf numFmtId="0" fontId="34" fillId="0" borderId="0" xfId="0" applyFont="1" applyFill="1" applyBorder="1" applyAlignment="1">
      <alignment horizontal="justify" vertical="center"/>
    </xf>
    <xf numFmtId="0" fontId="41" fillId="0" borderId="0" xfId="0" applyFont="1" applyFill="1" applyBorder="1" applyAlignment="1">
      <alignment horizontal="justify" vertical="center" wrapText="1"/>
    </xf>
    <xf numFmtId="0" fontId="43" fillId="0" borderId="49" xfId="0" applyFont="1" applyFill="1" applyBorder="1"/>
    <xf numFmtId="3" fontId="36" fillId="0" borderId="57" xfId="0" applyNumberFormat="1" applyFont="1" applyFill="1" applyBorder="1" applyAlignment="1">
      <alignment horizontal="justify" vertical="center"/>
    </xf>
    <xf numFmtId="174" fontId="36" fillId="0" borderId="58" xfId="4" applyNumberFormat="1" applyFont="1" applyFill="1" applyBorder="1" applyAlignment="1">
      <alignment horizontal="left" vertical="center"/>
    </xf>
    <xf numFmtId="174" fontId="37" fillId="0" borderId="59" xfId="4" applyNumberFormat="1" applyFont="1" applyFill="1" applyBorder="1" applyAlignment="1">
      <alignment horizontal="left" vertical="center"/>
    </xf>
    <xf numFmtId="174" fontId="37" fillId="0" borderId="60" xfId="4" applyNumberFormat="1" applyFont="1" applyFill="1" applyBorder="1" applyAlignment="1">
      <alignment horizontal="left" vertical="center"/>
    </xf>
    <xf numFmtId="0" fontId="20" fillId="0" borderId="0" xfId="0" applyFont="1" applyFill="1" applyAlignment="1">
      <alignment vertical="center"/>
    </xf>
    <xf numFmtId="0" fontId="21" fillId="2" borderId="0" xfId="0" applyFont="1" applyFill="1" applyBorder="1" applyAlignment="1">
      <alignment vertical="center"/>
    </xf>
    <xf numFmtId="0" fontId="34" fillId="2" borderId="21" xfId="0" applyFont="1" applyFill="1" applyBorder="1" applyAlignment="1">
      <alignment vertical="center"/>
    </xf>
    <xf numFmtId="3" fontId="34" fillId="2" borderId="0" xfId="0" applyNumberFormat="1" applyFont="1" applyFill="1" applyBorder="1"/>
    <xf numFmtId="0" fontId="34" fillId="2" borderId="0" xfId="0" applyFont="1" applyFill="1" applyBorder="1" applyAlignment="1">
      <alignment vertical="center"/>
    </xf>
    <xf numFmtId="0" fontId="21" fillId="0" borderId="0" xfId="0" applyFont="1" applyFill="1" applyBorder="1" applyAlignment="1">
      <alignment vertical="center"/>
    </xf>
    <xf numFmtId="174" fontId="39" fillId="0" borderId="56" xfId="4" applyNumberFormat="1" applyFont="1" applyFill="1" applyBorder="1" applyAlignment="1">
      <alignment horizontal="right" vertical="center"/>
    </xf>
    <xf numFmtId="0" fontId="34" fillId="0" borderId="54" xfId="0" applyFont="1" applyFill="1" applyBorder="1" applyAlignment="1">
      <alignment horizontal="justify" vertical="center" wrapText="1"/>
    </xf>
    <xf numFmtId="174" fontId="34" fillId="0" borderId="61" xfId="4" applyNumberFormat="1" applyFont="1" applyFill="1" applyBorder="1" applyAlignment="1">
      <alignment horizontal="center" vertical="center"/>
    </xf>
    <xf numFmtId="174" fontId="40" fillId="0" borderId="61" xfId="4" applyNumberFormat="1" applyFont="1" applyFill="1" applyBorder="1" applyAlignment="1">
      <alignment horizontal="right" vertical="center"/>
    </xf>
    <xf numFmtId="174" fontId="39" fillId="0" borderId="61" xfId="4" applyNumberFormat="1" applyFont="1" applyFill="1" applyBorder="1" applyAlignment="1">
      <alignment vertical="center"/>
    </xf>
    <xf numFmtId="174" fontId="40" fillId="0" borderId="61" xfId="4" applyNumberFormat="1" applyFont="1" applyFill="1" applyBorder="1" applyAlignment="1">
      <alignment vertical="center"/>
    </xf>
    <xf numFmtId="174" fontId="39" fillId="0" borderId="61" xfId="5" applyNumberFormat="1" applyFont="1" applyFill="1" applyBorder="1" applyAlignment="1">
      <alignment vertical="center"/>
    </xf>
    <xf numFmtId="174" fontId="39" fillId="0" borderId="62" xfId="4" applyNumberFormat="1" applyFont="1" applyFill="1" applyBorder="1" applyAlignment="1">
      <alignment horizontal="right" vertical="center"/>
    </xf>
    <xf numFmtId="174" fontId="39" fillId="0" borderId="62" xfId="4" applyNumberFormat="1" applyFont="1" applyFill="1" applyBorder="1" applyAlignment="1">
      <alignment vertical="center"/>
    </xf>
    <xf numFmtId="0" fontId="35" fillId="2" borderId="0" xfId="0" applyFont="1" applyFill="1" applyAlignment="1"/>
    <xf numFmtId="0" fontId="3" fillId="2" borderId="0" xfId="0" applyFont="1" applyFill="1" applyBorder="1"/>
    <xf numFmtId="0" fontId="45" fillId="2" borderId="48" xfId="0" applyFont="1" applyFill="1" applyBorder="1" applyAlignment="1">
      <alignment horizontal="right"/>
    </xf>
    <xf numFmtId="0" fontId="44" fillId="2" borderId="0" xfId="0" applyFont="1" applyFill="1" applyBorder="1"/>
    <xf numFmtId="0" fontId="46" fillId="2" borderId="0" xfId="0" applyFont="1" applyFill="1" applyBorder="1"/>
    <xf numFmtId="0" fontId="3" fillId="0" borderId="0" xfId="0" applyFont="1" applyFill="1"/>
    <xf numFmtId="3" fontId="34" fillId="0" borderId="54" xfId="0" applyNumberFormat="1" applyFont="1" applyFill="1" applyBorder="1" applyAlignment="1">
      <alignment horizontal="justify" vertical="center" wrapText="1"/>
    </xf>
    <xf numFmtId="0" fontId="34" fillId="0" borderId="54" xfId="0" applyFont="1" applyFill="1" applyBorder="1" applyAlignment="1">
      <alignment horizontal="justify" vertical="center"/>
    </xf>
    <xf numFmtId="0" fontId="41" fillId="0" borderId="54" xfId="0" applyFont="1" applyFill="1" applyBorder="1" applyAlignment="1">
      <alignment horizontal="justify" vertical="center" wrapText="1"/>
    </xf>
    <xf numFmtId="0" fontId="3" fillId="2" borderId="0" xfId="0" applyFont="1" applyFill="1" applyAlignment="1">
      <alignment vertical="center"/>
    </xf>
    <xf numFmtId="0" fontId="3" fillId="2" borderId="49" xfId="0" applyFont="1" applyFill="1" applyBorder="1"/>
    <xf numFmtId="43" fontId="39" fillId="0" borderId="64" xfId="4" applyNumberFormat="1" applyFont="1" applyFill="1" applyBorder="1" applyAlignment="1">
      <alignment horizontal="right" vertical="center"/>
    </xf>
    <xf numFmtId="43" fontId="39" fillId="0" borderId="66" xfId="4" applyNumberFormat="1" applyFont="1" applyFill="1" applyBorder="1" applyAlignment="1">
      <alignment horizontal="right" vertical="center"/>
    </xf>
    <xf numFmtId="0" fontId="45" fillId="2" borderId="0" xfId="0" applyFont="1" applyFill="1" applyBorder="1" applyAlignment="1">
      <alignment vertical="center"/>
    </xf>
    <xf numFmtId="164" fontId="3" fillId="0" borderId="0" xfId="0" applyNumberFormat="1" applyFont="1" applyFill="1"/>
    <xf numFmtId="0" fontId="3" fillId="0" borderId="0" xfId="0" applyFont="1" applyFill="1" applyAlignment="1">
      <alignment vertical="center"/>
    </xf>
    <xf numFmtId="0" fontId="22" fillId="0" borderId="0" xfId="0" applyFont="1" applyFill="1" applyAlignment="1">
      <alignment vertical="center"/>
    </xf>
    <xf numFmtId="0" fontId="3" fillId="0" borderId="48" xfId="0" applyFont="1" applyFill="1" applyBorder="1"/>
    <xf numFmtId="0" fontId="3" fillId="0" borderId="48" xfId="0" applyFont="1" applyFill="1" applyBorder="1" applyAlignment="1">
      <alignment horizontal="right"/>
    </xf>
    <xf numFmtId="0" fontId="3" fillId="0" borderId="0" xfId="0" applyFont="1" applyFill="1" applyBorder="1"/>
    <xf numFmtId="0" fontId="36" fillId="0" borderId="51" xfId="0" applyFont="1" applyFill="1" applyBorder="1" applyAlignment="1">
      <alignment horizontal="center" vertical="center"/>
    </xf>
    <xf numFmtId="0" fontId="36" fillId="0" borderId="53" xfId="0" applyFont="1" applyFill="1" applyBorder="1" applyAlignment="1">
      <alignment horizontal="center" vertical="center"/>
    </xf>
    <xf numFmtId="0" fontId="45" fillId="0" borderId="48" xfId="0" applyFont="1" applyFill="1" applyBorder="1" applyAlignment="1">
      <alignment horizontal="right"/>
    </xf>
    <xf numFmtId="0" fontId="34" fillId="0" borderId="63" xfId="0" applyFont="1" applyFill="1" applyBorder="1" applyAlignment="1">
      <alignment horizontal="justify" vertical="center" wrapText="1"/>
    </xf>
    <xf numFmtId="3" fontId="34" fillId="0" borderId="63" xfId="0" applyNumberFormat="1" applyFont="1" applyFill="1" applyBorder="1" applyAlignment="1">
      <alignment horizontal="justify" vertical="center" wrapText="1"/>
    </xf>
    <xf numFmtId="0" fontId="34" fillId="0" borderId="63" xfId="0" applyFont="1" applyFill="1" applyBorder="1" applyAlignment="1">
      <alignment horizontal="justify" vertical="center"/>
    </xf>
    <xf numFmtId="0" fontId="41" fillId="0" borderId="63" xfId="0" applyFont="1" applyFill="1" applyBorder="1" applyAlignment="1">
      <alignment horizontal="justify" vertical="center" wrapText="1"/>
    </xf>
    <xf numFmtId="0" fontId="38" fillId="0" borderId="63" xfId="0" applyFont="1" applyFill="1" applyBorder="1" applyAlignment="1">
      <alignment horizontal="left" vertical="center"/>
    </xf>
    <xf numFmtId="0" fontId="1" fillId="0" borderId="0" xfId="0" applyFont="1"/>
    <xf numFmtId="0" fontId="0" fillId="0" borderId="0" xfId="0" applyFont="1"/>
    <xf numFmtId="174" fontId="39" fillId="0" borderId="0" xfId="4" applyNumberFormat="1" applyFont="1" applyFill="1" applyBorder="1" applyAlignment="1">
      <alignment horizontal="right" vertical="center"/>
    </xf>
    <xf numFmtId="0" fontId="37" fillId="0" borderId="47" xfId="0" applyFont="1" applyFill="1" applyBorder="1" applyAlignment="1">
      <alignment horizontal="center" vertical="center"/>
    </xf>
    <xf numFmtId="3" fontId="40" fillId="0" borderId="54" xfId="0" applyNumberFormat="1" applyFont="1" applyFill="1" applyBorder="1" applyAlignment="1">
      <alignment horizontal="justify" vertical="center" wrapText="1"/>
    </xf>
    <xf numFmtId="174" fontId="40" fillId="0" borderId="61" xfId="4" applyNumberFormat="1" applyFont="1" applyFill="1" applyBorder="1" applyAlignment="1">
      <alignment horizontal="center" vertical="center" wrapText="1"/>
    </xf>
    <xf numFmtId="174" fontId="40" fillId="0" borderId="61" xfId="4" quotePrefix="1" applyNumberFormat="1" applyFont="1" applyFill="1" applyBorder="1" applyAlignment="1">
      <alignment horizontal="center" vertical="center"/>
    </xf>
    <xf numFmtId="0" fontId="40" fillId="0" borderId="54" xfId="0" applyFont="1" applyFill="1" applyBorder="1" applyAlignment="1">
      <alignment horizontal="justify" vertical="center" wrapText="1"/>
    </xf>
    <xf numFmtId="174" fontId="40" fillId="0" borderId="61" xfId="4" applyNumberFormat="1" applyFont="1" applyFill="1" applyBorder="1" applyAlignment="1">
      <alignment horizontal="center" vertical="center"/>
    </xf>
    <xf numFmtId="0" fontId="40" fillId="0" borderId="67" xfId="0" applyFont="1" applyFill="1" applyBorder="1" applyAlignment="1">
      <alignment horizontal="justify" vertical="center" wrapText="1"/>
    </xf>
    <xf numFmtId="174" fontId="40" fillId="0" borderId="65" xfId="4" applyNumberFormat="1" applyFont="1" applyFill="1" applyBorder="1" applyAlignment="1">
      <alignment horizontal="center" vertical="center"/>
    </xf>
    <xf numFmtId="174" fontId="40" fillId="0" borderId="65" xfId="4" quotePrefix="1" applyNumberFormat="1" applyFont="1" applyFill="1" applyBorder="1" applyAlignment="1">
      <alignment horizontal="center" vertical="center"/>
    </xf>
    <xf numFmtId="0" fontId="3" fillId="2" borderId="49" xfId="0" applyFont="1" applyFill="1" applyBorder="1" applyAlignment="1">
      <alignment vertical="center"/>
    </xf>
    <xf numFmtId="3" fontId="40" fillId="2" borderId="0" xfId="0" applyNumberFormat="1" applyFont="1" applyFill="1" applyBorder="1" applyAlignment="1">
      <alignment vertical="center"/>
    </xf>
    <xf numFmtId="0" fontId="36" fillId="2" borderId="48" xfId="0" applyFont="1" applyFill="1" applyBorder="1" applyAlignment="1"/>
    <xf numFmtId="174" fontId="42" fillId="0" borderId="56" xfId="4" applyNumberFormat="1" applyFont="1" applyFill="1" applyBorder="1" applyAlignment="1">
      <alignment vertical="center"/>
    </xf>
    <xf numFmtId="0" fontId="22" fillId="0" borderId="0" xfId="0" applyFont="1" applyFill="1" applyBorder="1"/>
    <xf numFmtId="0" fontId="22" fillId="2" borderId="0" xfId="0" applyFont="1" applyFill="1" applyAlignment="1">
      <alignment horizontal="left"/>
    </xf>
    <xf numFmtId="0" fontId="47" fillId="2" borderId="0" xfId="0" applyFont="1" applyFill="1" applyAlignment="1">
      <alignment vertical="center"/>
    </xf>
    <xf numFmtId="3" fontId="36" fillId="0" borderId="68" xfId="0" applyNumberFormat="1" applyFont="1" applyFill="1" applyBorder="1" applyAlignment="1">
      <alignment horizontal="justify" vertical="center"/>
    </xf>
    <xf numFmtId="43" fontId="37" fillId="0" borderId="62" xfId="0" applyNumberFormat="1" applyFont="1" applyFill="1" applyBorder="1" applyAlignment="1">
      <alignment vertical="center"/>
    </xf>
    <xf numFmtId="43" fontId="37" fillId="0" borderId="55" xfId="0" applyNumberFormat="1" applyFont="1" applyFill="1" applyBorder="1" applyAlignment="1">
      <alignment vertical="center"/>
    </xf>
    <xf numFmtId="43" fontId="39" fillId="0" borderId="62" xfId="4" applyNumberFormat="1" applyFont="1" applyFill="1" applyBorder="1" applyAlignment="1">
      <alignment horizontal="right" vertical="center"/>
    </xf>
    <xf numFmtId="43" fontId="39" fillId="0" borderId="62" xfId="4" applyNumberFormat="1" applyFont="1" applyFill="1" applyBorder="1" applyAlignment="1">
      <alignment vertical="center"/>
    </xf>
    <xf numFmtId="43" fontId="39" fillId="0" borderId="61" xfId="4" applyNumberFormat="1" applyFont="1" applyFill="1" applyBorder="1" applyAlignment="1">
      <alignment vertical="center"/>
    </xf>
    <xf numFmtId="43" fontId="39" fillId="0" borderId="56" xfId="4" applyNumberFormat="1" applyFont="1" applyFill="1" applyBorder="1" applyAlignment="1">
      <alignment vertical="center"/>
    </xf>
    <xf numFmtId="43" fontId="40" fillId="0" borderId="62" xfId="4" applyNumberFormat="1" applyFont="1" applyFill="1" applyBorder="1" applyAlignment="1">
      <alignment vertical="center"/>
    </xf>
    <xf numFmtId="43" fontId="40" fillId="0" borderId="61" xfId="4" applyNumberFormat="1" applyFont="1" applyFill="1" applyBorder="1" applyAlignment="1">
      <alignment vertical="center"/>
    </xf>
    <xf numFmtId="43" fontId="40" fillId="0" borderId="62" xfId="4" applyNumberFormat="1" applyFont="1" applyFill="1" applyBorder="1" applyAlignment="1">
      <alignment horizontal="center" vertical="center"/>
    </xf>
    <xf numFmtId="43" fontId="40" fillId="0" borderId="62" xfId="4" applyNumberFormat="1" applyFont="1" applyFill="1" applyBorder="1" applyAlignment="1">
      <alignment horizontal="right" vertical="center"/>
    </xf>
    <xf numFmtId="43" fontId="39" fillId="0" borderId="62" xfId="5" applyNumberFormat="1" applyFont="1" applyFill="1" applyBorder="1" applyAlignment="1">
      <alignment vertical="center"/>
    </xf>
    <xf numFmtId="43" fontId="39" fillId="0" borderId="61" xfId="5" applyNumberFormat="1" applyFont="1" applyFill="1" applyBorder="1" applyAlignment="1">
      <alignment vertical="center"/>
    </xf>
    <xf numFmtId="43" fontId="42" fillId="0" borderId="62" xfId="4" applyNumberFormat="1" applyFont="1" applyFill="1" applyBorder="1" applyAlignment="1">
      <alignment horizontal="right" vertical="center"/>
    </xf>
    <xf numFmtId="43" fontId="42" fillId="0" borderId="56" xfId="4" applyNumberFormat="1" applyFont="1" applyFill="1" applyBorder="1" applyAlignment="1">
      <alignment vertical="center"/>
    </xf>
    <xf numFmtId="43" fontId="40" fillId="0" borderId="61" xfId="4" applyNumberFormat="1" applyFont="1" applyFill="1" applyBorder="1" applyAlignment="1">
      <alignment horizontal="right" vertical="center"/>
    </xf>
    <xf numFmtId="43" fontId="37" fillId="0" borderId="60" xfId="4" applyNumberFormat="1" applyFont="1" applyFill="1" applyBorder="1" applyAlignment="1">
      <alignment horizontal="left" vertical="center"/>
    </xf>
    <xf numFmtId="0" fontId="35" fillId="2" borderId="0" xfId="0" applyFont="1" applyFill="1" applyAlignment="1">
      <alignment vertical="center"/>
    </xf>
    <xf numFmtId="174" fontId="22" fillId="0" borderId="0" xfId="0" applyNumberFormat="1" applyFont="1" applyFill="1"/>
    <xf numFmtId="174" fontId="42" fillId="0" borderId="61" xfId="4" applyNumberFormat="1" applyFont="1" applyFill="1" applyBorder="1" applyAlignment="1">
      <alignment horizontal="right" vertical="center"/>
    </xf>
    <xf numFmtId="174" fontId="37" fillId="0" borderId="61" xfId="0" applyNumberFormat="1" applyFont="1" applyFill="1" applyBorder="1" applyAlignment="1">
      <alignment horizontal="right" vertical="center"/>
    </xf>
    <xf numFmtId="174" fontId="36" fillId="0" borderId="22" xfId="0" applyNumberFormat="1" applyFont="1" applyFill="1" applyBorder="1" applyAlignment="1">
      <alignment horizontal="right" vertical="center"/>
    </xf>
    <xf numFmtId="168" fontId="36" fillId="0" borderId="69" xfId="1" applyNumberFormat="1" applyFont="1" applyFill="1" applyBorder="1" applyAlignment="1">
      <alignment horizontal="right" vertical="center"/>
    </xf>
    <xf numFmtId="174" fontId="39" fillId="0" borderId="61" xfId="4" applyNumberFormat="1" applyFont="1" applyFill="1" applyBorder="1" applyAlignment="1">
      <alignment horizontal="right" vertical="center"/>
    </xf>
    <xf numFmtId="174" fontId="49" fillId="0" borderId="62" xfId="0" applyNumberFormat="1" applyFont="1" applyFill="1" applyBorder="1" applyAlignment="1">
      <alignment horizontal="right" vertical="center"/>
    </xf>
    <xf numFmtId="168" fontId="49" fillId="0" borderId="49" xfId="1" applyNumberFormat="1" applyFont="1" applyFill="1" applyBorder="1" applyAlignment="1">
      <alignment horizontal="right" vertical="center"/>
    </xf>
    <xf numFmtId="174" fontId="42" fillId="0" borderId="62" xfId="4" applyNumberFormat="1" applyFont="1" applyFill="1" applyBorder="1" applyAlignment="1">
      <alignment horizontal="right" vertical="center"/>
    </xf>
    <xf numFmtId="174" fontId="37" fillId="0" borderId="58" xfId="4" applyNumberFormat="1" applyFont="1" applyFill="1" applyBorder="1" applyAlignment="1">
      <alignment horizontal="right" vertical="center"/>
    </xf>
    <xf numFmtId="174" fontId="37" fillId="0" borderId="59" xfId="4" applyNumberFormat="1" applyFont="1" applyFill="1" applyBorder="1" applyAlignment="1">
      <alignment horizontal="right" vertical="center"/>
    </xf>
    <xf numFmtId="168" fontId="37" fillId="0" borderId="60" xfId="1" applyNumberFormat="1" applyFont="1" applyFill="1" applyBorder="1" applyAlignment="1">
      <alignment horizontal="right" vertical="center"/>
    </xf>
    <xf numFmtId="174" fontId="17" fillId="0" borderId="61" xfId="4" applyNumberFormat="1" applyFont="1" applyFill="1" applyBorder="1" applyAlignment="1">
      <alignment horizontal="center" vertical="center"/>
    </xf>
    <xf numFmtId="0" fontId="48" fillId="2" borderId="0" xfId="0" applyFont="1" applyFill="1" applyAlignment="1">
      <alignment vertical="center"/>
    </xf>
    <xf numFmtId="0" fontId="50" fillId="0" borderId="0" xfId="6" applyBorder="1" applyAlignment="1">
      <alignment horizontal="left" vertical="center" wrapText="1"/>
    </xf>
    <xf numFmtId="0" fontId="51" fillId="0" borderId="0" xfId="0" applyFont="1"/>
    <xf numFmtId="3" fontId="3" fillId="2" borderId="48" xfId="0" applyNumberFormat="1" applyFont="1" applyFill="1" applyBorder="1"/>
    <xf numFmtId="3" fontId="36" fillId="2" borderId="48" xfId="0" applyNumberFormat="1" applyFont="1" applyFill="1" applyBorder="1" applyAlignment="1"/>
    <xf numFmtId="3" fontId="36" fillId="2" borderId="48" xfId="0" applyNumberFormat="1" applyFont="1" applyFill="1" applyBorder="1" applyAlignment="1">
      <alignment horizontal="right"/>
    </xf>
    <xf numFmtId="3" fontId="22" fillId="2" borderId="0" xfId="0" applyNumberFormat="1" applyFont="1" applyFill="1"/>
    <xf numFmtId="174" fontId="35" fillId="2" borderId="0" xfId="0" applyNumberFormat="1" applyFont="1" applyFill="1" applyAlignment="1"/>
    <xf numFmtId="3" fontId="36" fillId="0" borderId="48" xfId="0" applyNumberFormat="1" applyFont="1" applyFill="1" applyBorder="1" applyAlignment="1"/>
    <xf numFmtId="174" fontId="37" fillId="0" borderId="62" xfId="0" applyNumberFormat="1" applyFont="1" applyFill="1" applyBorder="1" applyAlignment="1">
      <alignment vertical="center"/>
    </xf>
    <xf numFmtId="174" fontId="40" fillId="0" borderId="62" xfId="4" applyNumberFormat="1" applyFont="1" applyFill="1" applyBorder="1" applyAlignment="1">
      <alignment horizontal="center" vertical="center"/>
    </xf>
    <xf numFmtId="174" fontId="40" fillId="0" borderId="62" xfId="4" applyNumberFormat="1" applyFont="1" applyFill="1" applyBorder="1" applyAlignment="1">
      <alignment horizontal="right" vertical="center"/>
    </xf>
    <xf numFmtId="174" fontId="36" fillId="0" borderId="59" xfId="4" applyNumberFormat="1" applyFont="1" applyFill="1" applyBorder="1" applyAlignment="1">
      <alignment horizontal="left" vertical="center"/>
    </xf>
    <xf numFmtId="43" fontId="37" fillId="0" borderId="59" xfId="4" applyNumberFormat="1" applyFont="1" applyFill="1" applyBorder="1" applyAlignment="1">
      <alignment horizontal="left" vertical="center"/>
    </xf>
    <xf numFmtId="169" fontId="16" fillId="0" borderId="61" xfId="4" applyNumberFormat="1" applyFont="1" applyFill="1" applyBorder="1" applyAlignment="1">
      <alignment horizontal="center" vertical="center" wrapText="1"/>
    </xf>
    <xf numFmtId="169" fontId="15" fillId="0" borderId="61" xfId="4" applyNumberFormat="1" applyFont="1" applyFill="1" applyBorder="1" applyAlignment="1">
      <alignment horizontal="center" vertical="center" wrapText="1"/>
    </xf>
    <xf numFmtId="170" fontId="18" fillId="0" borderId="62" xfId="4" applyNumberFormat="1" applyFont="1" applyBorder="1" applyAlignment="1">
      <alignment horizontal="right"/>
    </xf>
    <xf numFmtId="171" fontId="22" fillId="2" borderId="62" xfId="0" applyNumberFormat="1" applyFont="1" applyFill="1" applyBorder="1" applyAlignment="1">
      <alignment horizontal="center" vertical="center"/>
    </xf>
    <xf numFmtId="171" fontId="22" fillId="0" borderId="62" xfId="0" applyNumberFormat="1" applyFont="1" applyFill="1" applyBorder="1" applyAlignment="1">
      <alignment horizontal="center" vertical="center"/>
    </xf>
    <xf numFmtId="171" fontId="22" fillId="0" borderId="61" xfId="0" applyNumberFormat="1" applyFont="1" applyFill="1" applyBorder="1" applyAlignment="1">
      <alignment horizontal="center" vertical="center"/>
    </xf>
    <xf numFmtId="168" fontId="31" fillId="0" borderId="61" xfId="0" applyNumberFormat="1" applyFont="1" applyBorder="1" applyAlignment="1">
      <alignment horizontal="center"/>
    </xf>
    <xf numFmtId="174" fontId="40" fillId="0" borderId="62" xfId="4" applyNumberFormat="1" applyFont="1" applyFill="1" applyBorder="1" applyAlignment="1">
      <alignment vertical="center"/>
    </xf>
    <xf numFmtId="174" fontId="39" fillId="0" borderId="62" xfId="5" applyNumberFormat="1" applyFont="1" applyFill="1" applyBorder="1" applyAlignment="1">
      <alignment vertical="center"/>
    </xf>
    <xf numFmtId="174" fontId="37" fillId="0" borderId="22" xfId="0" applyNumberFormat="1" applyFont="1" applyFill="1" applyBorder="1" applyAlignment="1">
      <alignment vertical="center"/>
    </xf>
    <xf numFmtId="174" fontId="42" fillId="0" borderId="62" xfId="4" applyNumberFormat="1" applyFont="1" applyFill="1" applyBorder="1" applyAlignment="1">
      <alignment vertical="center"/>
    </xf>
    <xf numFmtId="0" fontId="17" fillId="0" borderId="47" xfId="0" applyFont="1" applyBorder="1" applyAlignment="1">
      <alignment horizontal="center" vertical="center"/>
    </xf>
    <xf numFmtId="0" fontId="37" fillId="0" borderId="51" xfId="0" applyFont="1" applyBorder="1" applyAlignment="1">
      <alignment horizontal="center" vertical="center"/>
    </xf>
    <xf numFmtId="0" fontId="37" fillId="0" borderId="52" xfId="0" applyFont="1" applyBorder="1" applyAlignment="1">
      <alignment horizontal="center" vertical="center"/>
    </xf>
    <xf numFmtId="0" fontId="37" fillId="0" borderId="53" xfId="0" applyFont="1" applyBorder="1" applyAlignment="1">
      <alignment horizontal="center" vertical="center"/>
    </xf>
    <xf numFmtId="0" fontId="34" fillId="0" borderId="0" xfId="0" applyFont="1" applyAlignment="1">
      <alignment horizontal="justify" vertical="center" wrapText="1"/>
    </xf>
    <xf numFmtId="3" fontId="34" fillId="0" borderId="0" xfId="0" applyNumberFormat="1" applyFont="1" applyAlignment="1">
      <alignment horizontal="justify" vertical="center" wrapText="1"/>
    </xf>
    <xf numFmtId="0" fontId="34" fillId="0" borderId="0" xfId="0" applyFont="1" applyAlignment="1">
      <alignment horizontal="justify" vertical="center"/>
    </xf>
    <xf numFmtId="3" fontId="36" fillId="0" borderId="57" xfId="0" applyNumberFormat="1" applyFont="1" applyBorder="1" applyAlignment="1">
      <alignment horizontal="justify" vertical="center"/>
    </xf>
    <xf numFmtId="43" fontId="37" fillId="0" borderId="22" xfId="0" applyNumberFormat="1" applyFont="1" applyFill="1" applyBorder="1" applyAlignment="1">
      <alignment vertical="center"/>
    </xf>
    <xf numFmtId="43" fontId="42" fillId="0" borderId="62" xfId="4" applyNumberFormat="1" applyFont="1" applyFill="1" applyBorder="1" applyAlignment="1">
      <alignment vertical="center"/>
    </xf>
    <xf numFmtId="0" fontId="37" fillId="0" borderId="73" xfId="0" applyFont="1" applyFill="1" applyBorder="1" applyAlignment="1">
      <alignment horizontal="center" vertical="center"/>
    </xf>
    <xf numFmtId="0" fontId="37" fillId="0" borderId="74" xfId="0" applyFont="1" applyFill="1" applyBorder="1" applyAlignment="1">
      <alignment horizontal="center" vertical="center"/>
    </xf>
    <xf numFmtId="0" fontId="37" fillId="0" borderId="75" xfId="0" applyFont="1" applyFill="1" applyBorder="1" applyAlignment="1">
      <alignment horizontal="center" vertical="center"/>
    </xf>
    <xf numFmtId="0" fontId="38" fillId="0" borderId="76" xfId="0" applyFont="1" applyFill="1" applyBorder="1" applyAlignment="1">
      <alignment horizontal="left" vertical="center"/>
    </xf>
    <xf numFmtId="3" fontId="3" fillId="0" borderId="77" xfId="0" applyNumberFormat="1" applyFont="1" applyFill="1" applyBorder="1"/>
    <xf numFmtId="3" fontId="3" fillId="0" borderId="5" xfId="0" applyNumberFormat="1" applyFont="1" applyFill="1" applyBorder="1"/>
    <xf numFmtId="0" fontId="14" fillId="0" borderId="15" xfId="2" applyFont="1" applyFill="1" applyBorder="1" applyAlignment="1">
      <alignment horizontal="center" vertical="center" wrapText="1"/>
    </xf>
    <xf numFmtId="0" fontId="37" fillId="0" borderId="52" xfId="0" applyFont="1" applyFill="1" applyBorder="1" applyAlignment="1">
      <alignment horizontal="center" vertical="center"/>
    </xf>
    <xf numFmtId="0" fontId="37" fillId="0" borderId="50" xfId="0" applyFont="1" applyFill="1" applyBorder="1" applyAlignment="1">
      <alignment horizontal="center" vertical="center"/>
    </xf>
    <xf numFmtId="0" fontId="36" fillId="2" borderId="48" xfId="0" applyFont="1" applyFill="1" applyBorder="1" applyAlignment="1">
      <alignment horizontal="right"/>
    </xf>
    <xf numFmtId="3" fontId="37" fillId="0" borderId="77" xfId="0" applyNumberFormat="1" applyFont="1" applyFill="1" applyBorder="1" applyAlignment="1">
      <alignment vertical="center"/>
    </xf>
    <xf numFmtId="3" fontId="37" fillId="0" borderId="5" xfId="0" applyNumberFormat="1" applyFont="1" applyFill="1" applyBorder="1" applyAlignment="1">
      <alignment vertical="center"/>
    </xf>
    <xf numFmtId="3" fontId="37" fillId="0" borderId="78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4" fillId="0" borderId="63" xfId="0" applyFont="1" applyFill="1" applyBorder="1"/>
    <xf numFmtId="0" fontId="37" fillId="0" borderId="68" xfId="0" applyFont="1" applyFill="1" applyBorder="1" applyAlignment="1">
      <alignment vertical="center"/>
    </xf>
    <xf numFmtId="3" fontId="37" fillId="0" borderId="79" xfId="0" applyNumberFormat="1" applyFont="1" applyFill="1" applyBorder="1" applyAlignment="1">
      <alignment vertical="center"/>
    </xf>
    <xf numFmtId="3" fontId="37" fillId="0" borderId="80" xfId="0" applyNumberFormat="1" applyFont="1" applyFill="1" applyBorder="1" applyAlignment="1">
      <alignment vertical="center"/>
    </xf>
    <xf numFmtId="3" fontId="37" fillId="0" borderId="81" xfId="0" applyNumberFormat="1" applyFont="1" applyFill="1" applyBorder="1" applyAlignment="1">
      <alignment vertical="center"/>
    </xf>
    <xf numFmtId="3" fontId="40" fillId="0" borderId="77" xfId="0" applyNumberFormat="1" applyFont="1" applyFill="1" applyBorder="1"/>
    <xf numFmtId="3" fontId="40" fillId="0" borderId="5" xfId="0" applyNumberFormat="1" applyFont="1" applyFill="1" applyBorder="1"/>
    <xf numFmtId="3" fontId="40" fillId="0" borderId="78" xfId="0" applyNumberFormat="1" applyFont="1" applyFill="1" applyBorder="1"/>
    <xf numFmtId="0" fontId="6" fillId="0" borderId="3" xfId="2" applyFont="1" applyFill="1" applyBorder="1" applyAlignment="1">
      <alignment horizontal="center" vertical="center"/>
    </xf>
    <xf numFmtId="0" fontId="6" fillId="0" borderId="2" xfId="2" applyFont="1" applyFill="1" applyBorder="1" applyAlignment="1">
      <alignment horizontal="center" vertical="center"/>
    </xf>
    <xf numFmtId="0" fontId="6" fillId="0" borderId="4" xfId="2" applyFont="1" applyFill="1" applyBorder="1" applyAlignment="1">
      <alignment horizontal="center" vertical="center"/>
    </xf>
    <xf numFmtId="0" fontId="14" fillId="0" borderId="61" xfId="2" applyFont="1" applyFill="1" applyBorder="1" applyAlignment="1">
      <alignment horizontal="center" vertical="center" wrapText="1"/>
    </xf>
    <xf numFmtId="0" fontId="14" fillId="0" borderId="0" xfId="2" applyFont="1" applyFill="1" applyBorder="1" applyAlignment="1">
      <alignment horizontal="center" vertical="center" wrapText="1"/>
    </xf>
    <xf numFmtId="0" fontId="14" fillId="0" borderId="13" xfId="2" applyFont="1" applyFill="1" applyBorder="1" applyAlignment="1">
      <alignment horizontal="center" vertical="center" wrapText="1"/>
    </xf>
    <xf numFmtId="0" fontId="14" fillId="0" borderId="15" xfId="2" applyFont="1" applyFill="1" applyBorder="1" applyAlignment="1">
      <alignment horizontal="center" vertical="center" wrapText="1"/>
    </xf>
    <xf numFmtId="0" fontId="20" fillId="0" borderId="0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37" fillId="0" borderId="52" xfId="0" applyFont="1" applyFill="1" applyBorder="1" applyAlignment="1">
      <alignment horizontal="center" vertical="center"/>
    </xf>
    <xf numFmtId="0" fontId="37" fillId="0" borderId="50" xfId="0" applyFont="1" applyFill="1" applyBorder="1" applyAlignment="1">
      <alignment horizontal="center" vertical="center"/>
    </xf>
    <xf numFmtId="0" fontId="37" fillId="0" borderId="72" xfId="0" applyFont="1" applyFill="1" applyBorder="1" applyAlignment="1">
      <alignment horizontal="center" vertical="center"/>
    </xf>
    <xf numFmtId="0" fontId="17" fillId="0" borderId="70" xfId="0" applyFont="1" applyFill="1" applyBorder="1" applyAlignment="1">
      <alignment horizontal="center" vertical="center"/>
    </xf>
    <xf numFmtId="0" fontId="17" fillId="0" borderId="71" xfId="0" applyFont="1" applyFill="1" applyBorder="1" applyAlignment="1">
      <alignment horizontal="center" vertical="center"/>
    </xf>
    <xf numFmtId="0" fontId="36" fillId="2" borderId="48" xfId="0" applyFont="1" applyFill="1" applyBorder="1" applyAlignment="1">
      <alignment horizontal="right"/>
    </xf>
  </cellXfs>
  <cellStyles count="7">
    <cellStyle name="Hiperlink" xfId="6" builtinId="8"/>
    <cellStyle name="Normal" xfId="0" builtinId="0"/>
    <cellStyle name="Normal 2" xfId="2" xr:uid="{00000000-0005-0000-0000-000002000000}"/>
    <cellStyle name="Normal_IMPRENSA.CARTEIRA" xfId="3" xr:uid="{00000000-0005-0000-0000-000003000000}"/>
    <cellStyle name="Porcentagem" xfId="1" builtinId="5"/>
    <cellStyle name="Vírgula" xfId="4" builtinId="3"/>
    <cellStyle name="Vírgula 2 2" xfId="5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DLSP Divulgada</c:v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'Gráfico 6'!$A$145:$A$193</c:f>
              <c:numCache>
                <c:formatCode>mmm\-yy</c:formatCode>
                <c:ptCount val="49"/>
                <c:pt idx="0">
                  <c:v>40878</c:v>
                </c:pt>
                <c:pt idx="1">
                  <c:v>40909</c:v>
                </c:pt>
                <c:pt idx="2">
                  <c:v>40940</c:v>
                </c:pt>
                <c:pt idx="3">
                  <c:v>40969</c:v>
                </c:pt>
                <c:pt idx="4">
                  <c:v>41000</c:v>
                </c:pt>
                <c:pt idx="5">
                  <c:v>41030</c:v>
                </c:pt>
                <c:pt idx="6">
                  <c:v>41061</c:v>
                </c:pt>
                <c:pt idx="7">
                  <c:v>41091</c:v>
                </c:pt>
                <c:pt idx="8">
                  <c:v>41122</c:v>
                </c:pt>
                <c:pt idx="9">
                  <c:v>41153</c:v>
                </c:pt>
                <c:pt idx="10">
                  <c:v>41183</c:v>
                </c:pt>
                <c:pt idx="11">
                  <c:v>41214</c:v>
                </c:pt>
                <c:pt idx="12">
                  <c:v>41244</c:v>
                </c:pt>
                <c:pt idx="13">
                  <c:v>41275</c:v>
                </c:pt>
                <c:pt idx="14">
                  <c:v>41306</c:v>
                </c:pt>
                <c:pt idx="15">
                  <c:v>41334</c:v>
                </c:pt>
                <c:pt idx="16">
                  <c:v>41365</c:v>
                </c:pt>
                <c:pt idx="17">
                  <c:v>41395</c:v>
                </c:pt>
                <c:pt idx="18">
                  <c:v>41426</c:v>
                </c:pt>
                <c:pt idx="19">
                  <c:v>41456</c:v>
                </c:pt>
                <c:pt idx="20">
                  <c:v>41487</c:v>
                </c:pt>
                <c:pt idx="21">
                  <c:v>41518</c:v>
                </c:pt>
                <c:pt idx="22">
                  <c:v>41548</c:v>
                </c:pt>
                <c:pt idx="23">
                  <c:v>41579</c:v>
                </c:pt>
                <c:pt idx="24">
                  <c:v>41609</c:v>
                </c:pt>
                <c:pt idx="25">
                  <c:v>41640</c:v>
                </c:pt>
                <c:pt idx="26">
                  <c:v>41671</c:v>
                </c:pt>
                <c:pt idx="27">
                  <c:v>41699</c:v>
                </c:pt>
                <c:pt idx="28">
                  <c:v>41730</c:v>
                </c:pt>
                <c:pt idx="29">
                  <c:v>41760</c:v>
                </c:pt>
                <c:pt idx="30">
                  <c:v>41791</c:v>
                </c:pt>
                <c:pt idx="31">
                  <c:v>41821</c:v>
                </c:pt>
                <c:pt idx="32">
                  <c:v>41852</c:v>
                </c:pt>
                <c:pt idx="33">
                  <c:v>41883</c:v>
                </c:pt>
                <c:pt idx="34">
                  <c:v>41913</c:v>
                </c:pt>
                <c:pt idx="35">
                  <c:v>41944</c:v>
                </c:pt>
                <c:pt idx="36">
                  <c:v>41974</c:v>
                </c:pt>
                <c:pt idx="37">
                  <c:v>42005</c:v>
                </c:pt>
                <c:pt idx="38">
                  <c:v>42036</c:v>
                </c:pt>
                <c:pt idx="39">
                  <c:v>42064</c:v>
                </c:pt>
                <c:pt idx="40">
                  <c:v>42095</c:v>
                </c:pt>
                <c:pt idx="41">
                  <c:v>42125</c:v>
                </c:pt>
                <c:pt idx="42">
                  <c:v>42156</c:v>
                </c:pt>
                <c:pt idx="43">
                  <c:v>42186</c:v>
                </c:pt>
                <c:pt idx="44">
                  <c:v>42217</c:v>
                </c:pt>
                <c:pt idx="45">
                  <c:v>42248</c:v>
                </c:pt>
                <c:pt idx="46">
                  <c:v>42278</c:v>
                </c:pt>
                <c:pt idx="47">
                  <c:v>42309</c:v>
                </c:pt>
                <c:pt idx="48">
                  <c:v>42339</c:v>
                </c:pt>
              </c:numCache>
            </c:numRef>
          </c:cat>
          <c:val>
            <c:numRef>
              <c:f>'Gráfico 6'!$S$145:$S$193</c:f>
              <c:numCache>
                <c:formatCode>0.0%</c:formatCode>
                <c:ptCount val="49"/>
                <c:pt idx="0">
                  <c:v>0.34470183563792722</c:v>
                </c:pt>
                <c:pt idx="1">
                  <c:v>0.35017999080755308</c:v>
                </c:pt>
                <c:pt idx="2">
                  <c:v>0.35188073170125911</c:v>
                </c:pt>
                <c:pt idx="3">
                  <c:v>0.34262923154919678</c:v>
                </c:pt>
                <c:pt idx="4">
                  <c:v>0.33489370064990048</c:v>
                </c:pt>
                <c:pt idx="5">
                  <c:v>0.32743470075668979</c:v>
                </c:pt>
                <c:pt idx="6">
                  <c:v>0.32784365095398038</c:v>
                </c:pt>
                <c:pt idx="7">
                  <c:v>0.32511162334555066</c:v>
                </c:pt>
                <c:pt idx="8">
                  <c:v>0.3259823223164357</c:v>
                </c:pt>
                <c:pt idx="9">
                  <c:v>0.32624070422159152</c:v>
                </c:pt>
                <c:pt idx="10">
                  <c:v>0.32457213729606843</c:v>
                </c:pt>
                <c:pt idx="11">
                  <c:v>0.32104626687227733</c:v>
                </c:pt>
                <c:pt idx="12">
                  <c:v>0.32194399682603747</c:v>
                </c:pt>
                <c:pt idx="13">
                  <c:v>0.32155293151259162</c:v>
                </c:pt>
                <c:pt idx="14">
                  <c:v>0.32572332370151202</c:v>
                </c:pt>
                <c:pt idx="15">
                  <c:v>0.32398998669880463</c:v>
                </c:pt>
                <c:pt idx="16">
                  <c:v>0.32160463983825105</c:v>
                </c:pt>
                <c:pt idx="17">
                  <c:v>0.3153415146796581</c:v>
                </c:pt>
                <c:pt idx="18">
                  <c:v>0.31191082743462423</c:v>
                </c:pt>
                <c:pt idx="19">
                  <c:v>0.30794394670079039</c:v>
                </c:pt>
                <c:pt idx="20">
                  <c:v>0.30580482577822504</c:v>
                </c:pt>
                <c:pt idx="21">
                  <c:v>0.31513744867181986</c:v>
                </c:pt>
                <c:pt idx="22">
                  <c:v>0.31611940128249</c:v>
                </c:pt>
                <c:pt idx="23">
                  <c:v>0.30575385492399398</c:v>
                </c:pt>
                <c:pt idx="24">
                  <c:v>0.30503583727270017</c:v>
                </c:pt>
                <c:pt idx="25" formatCode="0.00%">
                  <c:v>0.29998573924305411</c:v>
                </c:pt>
                <c:pt idx="26">
                  <c:v>0.30352600472047225</c:v>
                </c:pt>
                <c:pt idx="27">
                  <c:v>0.30783783394317354</c:v>
                </c:pt>
                <c:pt idx="28">
                  <c:v>0.30765162496195536</c:v>
                </c:pt>
                <c:pt idx="29">
                  <c:v>0.31076469188922734</c:v>
                </c:pt>
                <c:pt idx="30">
                  <c:v>0.31479891246402819</c:v>
                </c:pt>
                <c:pt idx="31">
                  <c:v>0.31624632556903259</c:v>
                </c:pt>
                <c:pt idx="32">
                  <c:v>0.32149969225574587</c:v>
                </c:pt>
                <c:pt idx="33">
                  <c:v>0.32072646357589207</c:v>
                </c:pt>
                <c:pt idx="34">
                  <c:v>0.32218737798456032</c:v>
                </c:pt>
                <c:pt idx="35">
                  <c:v>0.32169877488327508</c:v>
                </c:pt>
                <c:pt idx="36">
                  <c:v>0.32586300410611901</c:v>
                </c:pt>
                <c:pt idx="37">
                  <c:v>0.32504938604378258</c:v>
                </c:pt>
                <c:pt idx="38">
                  <c:v>0.32309422996281179</c:v>
                </c:pt>
                <c:pt idx="39">
                  <c:v>0.31592295502135159</c:v>
                </c:pt>
                <c:pt idx="40">
                  <c:v>0.32353725548968071</c:v>
                </c:pt>
                <c:pt idx="41">
                  <c:v>0.32395216121839771</c:v>
                </c:pt>
                <c:pt idx="42">
                  <c:v>0.33226312174220207</c:v>
                </c:pt>
                <c:pt idx="43">
                  <c:v>0.32903459851174116</c:v>
                </c:pt>
                <c:pt idx="44">
                  <c:v>0.32464411242410829</c:v>
                </c:pt>
                <c:pt idx="45">
                  <c:v>0.32006230830197535</c:v>
                </c:pt>
                <c:pt idx="46">
                  <c:v>0.33034514114647384</c:v>
                </c:pt>
                <c:pt idx="47">
                  <c:v>0.33867613041658173</c:v>
                </c:pt>
                <c:pt idx="48">
                  <c:v>0.35611414325694846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9F-4486-BC45-B7F207B983E4}"/>
            </c:ext>
          </c:extLst>
        </c:ser>
        <c:ser>
          <c:idx val="1"/>
          <c:order val="1"/>
          <c:tx>
            <c:v>DLSP Ajustada *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'Gráfico 6'!$A$145:$A$193</c:f>
              <c:numCache>
                <c:formatCode>mmm\-yy</c:formatCode>
                <c:ptCount val="49"/>
                <c:pt idx="0">
                  <c:v>40878</c:v>
                </c:pt>
                <c:pt idx="1">
                  <c:v>40909</c:v>
                </c:pt>
                <c:pt idx="2">
                  <c:v>40940</c:v>
                </c:pt>
                <c:pt idx="3">
                  <c:v>40969</c:v>
                </c:pt>
                <c:pt idx="4">
                  <c:v>41000</c:v>
                </c:pt>
                <c:pt idx="5">
                  <c:v>41030</c:v>
                </c:pt>
                <c:pt idx="6">
                  <c:v>41061</c:v>
                </c:pt>
                <c:pt idx="7">
                  <c:v>41091</c:v>
                </c:pt>
                <c:pt idx="8">
                  <c:v>41122</c:v>
                </c:pt>
                <c:pt idx="9">
                  <c:v>41153</c:v>
                </c:pt>
                <c:pt idx="10">
                  <c:v>41183</c:v>
                </c:pt>
                <c:pt idx="11">
                  <c:v>41214</c:v>
                </c:pt>
                <c:pt idx="12">
                  <c:v>41244</c:v>
                </c:pt>
                <c:pt idx="13">
                  <c:v>41275</c:v>
                </c:pt>
                <c:pt idx="14">
                  <c:v>41306</c:v>
                </c:pt>
                <c:pt idx="15">
                  <c:v>41334</c:v>
                </c:pt>
                <c:pt idx="16">
                  <c:v>41365</c:v>
                </c:pt>
                <c:pt idx="17">
                  <c:v>41395</c:v>
                </c:pt>
                <c:pt idx="18">
                  <c:v>41426</c:v>
                </c:pt>
                <c:pt idx="19">
                  <c:v>41456</c:v>
                </c:pt>
                <c:pt idx="20">
                  <c:v>41487</c:v>
                </c:pt>
                <c:pt idx="21">
                  <c:v>41518</c:v>
                </c:pt>
                <c:pt idx="22">
                  <c:v>41548</c:v>
                </c:pt>
                <c:pt idx="23">
                  <c:v>41579</c:v>
                </c:pt>
                <c:pt idx="24">
                  <c:v>41609</c:v>
                </c:pt>
                <c:pt idx="25">
                  <c:v>41640</c:v>
                </c:pt>
                <c:pt idx="26">
                  <c:v>41671</c:v>
                </c:pt>
                <c:pt idx="27">
                  <c:v>41699</c:v>
                </c:pt>
                <c:pt idx="28">
                  <c:v>41730</c:v>
                </c:pt>
                <c:pt idx="29">
                  <c:v>41760</c:v>
                </c:pt>
                <c:pt idx="30">
                  <c:v>41791</c:v>
                </c:pt>
                <c:pt idx="31">
                  <c:v>41821</c:v>
                </c:pt>
                <c:pt idx="32">
                  <c:v>41852</c:v>
                </c:pt>
                <c:pt idx="33">
                  <c:v>41883</c:v>
                </c:pt>
                <c:pt idx="34">
                  <c:v>41913</c:v>
                </c:pt>
                <c:pt idx="35">
                  <c:v>41944</c:v>
                </c:pt>
                <c:pt idx="36">
                  <c:v>41974</c:v>
                </c:pt>
                <c:pt idx="37">
                  <c:v>42005</c:v>
                </c:pt>
                <c:pt idx="38">
                  <c:v>42036</c:v>
                </c:pt>
                <c:pt idx="39">
                  <c:v>42064</c:v>
                </c:pt>
                <c:pt idx="40">
                  <c:v>42095</c:v>
                </c:pt>
                <c:pt idx="41">
                  <c:v>42125</c:v>
                </c:pt>
                <c:pt idx="42">
                  <c:v>42156</c:v>
                </c:pt>
                <c:pt idx="43">
                  <c:v>42186</c:v>
                </c:pt>
                <c:pt idx="44">
                  <c:v>42217</c:v>
                </c:pt>
                <c:pt idx="45">
                  <c:v>42248</c:v>
                </c:pt>
                <c:pt idx="46">
                  <c:v>42278</c:v>
                </c:pt>
                <c:pt idx="47">
                  <c:v>42309</c:v>
                </c:pt>
                <c:pt idx="48">
                  <c:v>42339</c:v>
                </c:pt>
              </c:numCache>
            </c:numRef>
          </c:cat>
          <c:val>
            <c:numRef>
              <c:f>'Gráfico 6'!$U$145:$U$193</c:f>
              <c:numCache>
                <c:formatCode>0.0%</c:formatCode>
                <c:ptCount val="49"/>
                <c:pt idx="0">
                  <c:v>0.34766874837755324</c:v>
                </c:pt>
                <c:pt idx="1">
                  <c:v>0.35279551151936994</c:v>
                </c:pt>
                <c:pt idx="2">
                  <c:v>0.35466047621366176</c:v>
                </c:pt>
                <c:pt idx="3">
                  <c:v>0.34548605234820945</c:v>
                </c:pt>
                <c:pt idx="4">
                  <c:v>0.33767188697147138</c:v>
                </c:pt>
                <c:pt idx="5">
                  <c:v>0.33030346117743958</c:v>
                </c:pt>
                <c:pt idx="6">
                  <c:v>0.33085885476839128</c:v>
                </c:pt>
                <c:pt idx="7">
                  <c:v>0.32828778333992109</c:v>
                </c:pt>
                <c:pt idx="8">
                  <c:v>0.3292960629643748</c:v>
                </c:pt>
                <c:pt idx="9">
                  <c:v>0.32976103639978011</c:v>
                </c:pt>
                <c:pt idx="10">
                  <c:v>0.32820327643941122</c:v>
                </c:pt>
                <c:pt idx="11">
                  <c:v>0.32489985166538016</c:v>
                </c:pt>
                <c:pt idx="12">
                  <c:v>0.32604324912919902</c:v>
                </c:pt>
                <c:pt idx="13">
                  <c:v>0.32569251180769476</c:v>
                </c:pt>
                <c:pt idx="14">
                  <c:v>0.33005042809937218</c:v>
                </c:pt>
                <c:pt idx="15">
                  <c:v>0.32841344096834835</c:v>
                </c:pt>
                <c:pt idx="16">
                  <c:v>0.32597920213421505</c:v>
                </c:pt>
                <c:pt idx="17">
                  <c:v>0.31992426607857594</c:v>
                </c:pt>
                <c:pt idx="18">
                  <c:v>0.31661493278831265</c:v>
                </c:pt>
                <c:pt idx="19">
                  <c:v>0.31289637271947807</c:v>
                </c:pt>
                <c:pt idx="20">
                  <c:v>0.31128073683324292</c:v>
                </c:pt>
                <c:pt idx="21">
                  <c:v>0.32073239273055115</c:v>
                </c:pt>
                <c:pt idx="22">
                  <c:v>0.32220484716983355</c:v>
                </c:pt>
                <c:pt idx="23">
                  <c:v>0.31176422247430274</c:v>
                </c:pt>
                <c:pt idx="24">
                  <c:v>0.3118013119479911</c:v>
                </c:pt>
                <c:pt idx="25">
                  <c:v>0.30642304039803664</c:v>
                </c:pt>
                <c:pt idx="26">
                  <c:v>0.31056723399811192</c:v>
                </c:pt>
                <c:pt idx="27">
                  <c:v>0.31504923623627068</c:v>
                </c:pt>
                <c:pt idx="28">
                  <c:v>0.31497037482833989</c:v>
                </c:pt>
                <c:pt idx="29">
                  <c:v>0.31862274661768097</c:v>
                </c:pt>
                <c:pt idx="30">
                  <c:v>0.3229365874816984</c:v>
                </c:pt>
                <c:pt idx="31">
                  <c:v>0.32497523593495242</c:v>
                </c:pt>
                <c:pt idx="32">
                  <c:v>0.32947111987698802</c:v>
                </c:pt>
                <c:pt idx="33">
                  <c:v>0.32894205170538238</c:v>
                </c:pt>
                <c:pt idx="34">
                  <c:v>0.33064919986202962</c:v>
                </c:pt>
                <c:pt idx="35">
                  <c:v>0.33040826954793712</c:v>
                </c:pt>
                <c:pt idx="36">
                  <c:v>0.33490196220373808</c:v>
                </c:pt>
                <c:pt idx="37">
                  <c:v>0.33432090883135784</c:v>
                </c:pt>
                <c:pt idx="38">
                  <c:v>0.33254604504371882</c:v>
                </c:pt>
                <c:pt idx="39">
                  <c:v>0.32559345789111049</c:v>
                </c:pt>
                <c:pt idx="40">
                  <c:v>0.33312556091555867</c:v>
                </c:pt>
                <c:pt idx="41">
                  <c:v>0.33373161759155212</c:v>
                </c:pt>
                <c:pt idx="42">
                  <c:v>0.34199145360579308</c:v>
                </c:pt>
                <c:pt idx="43">
                  <c:v>0.33816308515834331</c:v>
                </c:pt>
                <c:pt idx="44">
                  <c:v>0.33394972669918627</c:v>
                </c:pt>
                <c:pt idx="45">
                  <c:v>0.32953031403582328</c:v>
                </c:pt>
                <c:pt idx="46">
                  <c:v>0.33987795057664655</c:v>
                </c:pt>
                <c:pt idx="47">
                  <c:v>0.34847867354827938</c:v>
                </c:pt>
                <c:pt idx="48">
                  <c:v>0.35611414325694846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9F-4486-BC45-B7F207B983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5131328"/>
        <c:axId val="145131888"/>
      </c:lineChart>
      <c:dateAx>
        <c:axId val="145131328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5131888"/>
        <c:crosses val="autoZero"/>
        <c:auto val="1"/>
        <c:lblOffset val="100"/>
        <c:baseTimeUnit val="months"/>
      </c:dateAx>
      <c:valAx>
        <c:axId val="145131888"/>
        <c:scaling>
          <c:orientation val="minMax"/>
          <c:max val="0.36000000000000004"/>
          <c:min val="0.2900000000000000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5131328"/>
        <c:crosses val="autoZero"/>
        <c:crossBetween val="between"/>
        <c:majorUnit val="1.0000000000000002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Resultado Primário Divulgado</c:v>
          </c:tx>
          <c:spPr>
            <a:ln w="28575" cap="rnd">
              <a:solidFill>
                <a:sysClr val="windowText" lastClr="000000"/>
              </a:solidFill>
              <a:round/>
            </a:ln>
            <a:effectLst/>
          </c:spPr>
          <c:marker>
            <c:symbol val="none"/>
          </c:marker>
          <c:cat>
            <c:numRef>
              <c:f>'Gráfico 7'!$A$148:$A$196</c:f>
              <c:numCache>
                <c:formatCode>mmm\-yy</c:formatCode>
                <c:ptCount val="49"/>
                <c:pt idx="0">
                  <c:v>40878</c:v>
                </c:pt>
                <c:pt idx="1">
                  <c:v>40909</c:v>
                </c:pt>
                <c:pt idx="2">
                  <c:v>40940</c:v>
                </c:pt>
                <c:pt idx="3">
                  <c:v>40969</c:v>
                </c:pt>
                <c:pt idx="4">
                  <c:v>41000</c:v>
                </c:pt>
                <c:pt idx="5">
                  <c:v>41030</c:v>
                </c:pt>
                <c:pt idx="6">
                  <c:v>41061</c:v>
                </c:pt>
                <c:pt idx="7">
                  <c:v>41091</c:v>
                </c:pt>
                <c:pt idx="8">
                  <c:v>41122</c:v>
                </c:pt>
                <c:pt idx="9">
                  <c:v>41153</c:v>
                </c:pt>
                <c:pt idx="10">
                  <c:v>41183</c:v>
                </c:pt>
                <c:pt idx="11">
                  <c:v>41214</c:v>
                </c:pt>
                <c:pt idx="12">
                  <c:v>41244</c:v>
                </c:pt>
                <c:pt idx="13">
                  <c:v>41275</c:v>
                </c:pt>
                <c:pt idx="14">
                  <c:v>41306</c:v>
                </c:pt>
                <c:pt idx="15">
                  <c:v>41334</c:v>
                </c:pt>
                <c:pt idx="16">
                  <c:v>41365</c:v>
                </c:pt>
                <c:pt idx="17">
                  <c:v>41395</c:v>
                </c:pt>
                <c:pt idx="18">
                  <c:v>41426</c:v>
                </c:pt>
                <c:pt idx="19">
                  <c:v>41456</c:v>
                </c:pt>
                <c:pt idx="20">
                  <c:v>41487</c:v>
                </c:pt>
                <c:pt idx="21">
                  <c:v>41518</c:v>
                </c:pt>
                <c:pt idx="22">
                  <c:v>41548</c:v>
                </c:pt>
                <c:pt idx="23">
                  <c:v>41579</c:v>
                </c:pt>
                <c:pt idx="24">
                  <c:v>41609</c:v>
                </c:pt>
                <c:pt idx="25">
                  <c:v>41640</c:v>
                </c:pt>
                <c:pt idx="26">
                  <c:v>41671</c:v>
                </c:pt>
                <c:pt idx="27">
                  <c:v>41699</c:v>
                </c:pt>
                <c:pt idx="28">
                  <c:v>41730</c:v>
                </c:pt>
                <c:pt idx="29">
                  <c:v>41760</c:v>
                </c:pt>
                <c:pt idx="30">
                  <c:v>41791</c:v>
                </c:pt>
                <c:pt idx="31">
                  <c:v>41821</c:v>
                </c:pt>
                <c:pt idx="32">
                  <c:v>41852</c:v>
                </c:pt>
                <c:pt idx="33">
                  <c:v>41883</c:v>
                </c:pt>
                <c:pt idx="34">
                  <c:v>41913</c:v>
                </c:pt>
                <c:pt idx="35">
                  <c:v>41944</c:v>
                </c:pt>
                <c:pt idx="36">
                  <c:v>41974</c:v>
                </c:pt>
                <c:pt idx="37">
                  <c:v>42005</c:v>
                </c:pt>
                <c:pt idx="38">
                  <c:v>42036</c:v>
                </c:pt>
                <c:pt idx="39">
                  <c:v>42064</c:v>
                </c:pt>
                <c:pt idx="40">
                  <c:v>42095</c:v>
                </c:pt>
                <c:pt idx="41">
                  <c:v>42125</c:v>
                </c:pt>
                <c:pt idx="42">
                  <c:v>42156</c:v>
                </c:pt>
                <c:pt idx="43">
                  <c:v>42186</c:v>
                </c:pt>
                <c:pt idx="44">
                  <c:v>42217</c:v>
                </c:pt>
                <c:pt idx="45">
                  <c:v>42248</c:v>
                </c:pt>
                <c:pt idx="46">
                  <c:v>42278</c:v>
                </c:pt>
                <c:pt idx="47">
                  <c:v>42309</c:v>
                </c:pt>
                <c:pt idx="48">
                  <c:v>42339</c:v>
                </c:pt>
              </c:numCache>
            </c:numRef>
          </c:cat>
          <c:val>
            <c:numRef>
              <c:f>'Gráfico 7'!$Y$148:$Y$196</c:f>
              <c:numCache>
                <c:formatCode>0.00%</c:formatCode>
                <c:ptCount val="49"/>
                <c:pt idx="0">
                  <c:v>2.138457371822796E-2</c:v>
                </c:pt>
                <c:pt idx="1">
                  <c:v>2.2648931941111942E-2</c:v>
                </c:pt>
                <c:pt idx="2">
                  <c:v>2.3091619614872431E-2</c:v>
                </c:pt>
                <c:pt idx="3">
                  <c:v>2.2373386782248598E-2</c:v>
                </c:pt>
                <c:pt idx="4">
                  <c:v>2.1386848304336115E-2</c:v>
                </c:pt>
                <c:pt idx="5">
                  <c:v>2.0602696242326118E-2</c:v>
                </c:pt>
                <c:pt idx="6">
                  <c:v>1.8792077706398781E-2</c:v>
                </c:pt>
                <c:pt idx="7">
                  <c:v>1.7083615474721606E-2</c:v>
                </c:pt>
                <c:pt idx="8">
                  <c:v>1.6746535130407057E-2</c:v>
                </c:pt>
                <c:pt idx="9">
                  <c:v>1.557306815257615E-2</c:v>
                </c:pt>
                <c:pt idx="10">
                  <c:v>1.5142651205381582E-2</c:v>
                </c:pt>
                <c:pt idx="11">
                  <c:v>1.280019181829441E-2</c:v>
                </c:pt>
                <c:pt idx="12">
                  <c:v>1.8035873347258823E-2</c:v>
                </c:pt>
                <c:pt idx="13">
                  <c:v>1.9061843406677166E-2</c:v>
                </c:pt>
                <c:pt idx="14">
                  <c:v>1.6388154877580791E-2</c:v>
                </c:pt>
                <c:pt idx="15">
                  <c:v>1.4980651713493312E-2</c:v>
                </c:pt>
                <c:pt idx="16">
                  <c:v>1.3961981499899365E-2</c:v>
                </c:pt>
                <c:pt idx="17">
                  <c:v>1.4560846200972489E-2</c:v>
                </c:pt>
                <c:pt idx="18">
                  <c:v>1.4315678289043754E-2</c:v>
                </c:pt>
                <c:pt idx="19">
                  <c:v>1.4218000007761794E-2</c:v>
                </c:pt>
                <c:pt idx="20">
                  <c:v>1.3865128676926851E-2</c:v>
                </c:pt>
                <c:pt idx="21">
                  <c:v>1.1468508711526769E-2</c:v>
                </c:pt>
                <c:pt idx="22">
                  <c:v>1.0463862034981685E-2</c:v>
                </c:pt>
                <c:pt idx="23">
                  <c:v>1.6948325726530343E-2</c:v>
                </c:pt>
                <c:pt idx="24">
                  <c:v>1.4368771811289503E-2</c:v>
                </c:pt>
                <c:pt idx="25">
                  <c:v>1.1714045305858657E-2</c:v>
                </c:pt>
                <c:pt idx="26">
                  <c:v>1.2296784469875094E-2</c:v>
                </c:pt>
                <c:pt idx="27">
                  <c:v>1.257891103627813E-2</c:v>
                </c:pt>
                <c:pt idx="28">
                  <c:v>1.4202701490807337E-2</c:v>
                </c:pt>
                <c:pt idx="29">
                  <c:v>1.1193561915644048E-2</c:v>
                </c:pt>
                <c:pt idx="30">
                  <c:v>1.0358188805188769E-2</c:v>
                </c:pt>
                <c:pt idx="31">
                  <c:v>9.2757425177264832E-3</c:v>
                </c:pt>
                <c:pt idx="32">
                  <c:v>7.1297302865820956E-3</c:v>
                </c:pt>
                <c:pt idx="33">
                  <c:v>5.2648692742541881E-3</c:v>
                </c:pt>
                <c:pt idx="34">
                  <c:v>5.1298484348399247E-3</c:v>
                </c:pt>
                <c:pt idx="35">
                  <c:v>-1.0432865045845686E-3</c:v>
                </c:pt>
                <c:pt idx="36">
                  <c:v>-3.5225857483206541E-3</c:v>
                </c:pt>
                <c:pt idx="37">
                  <c:v>-3.897634878845781E-3</c:v>
                </c:pt>
                <c:pt idx="38">
                  <c:v>-4.4634723750186572E-3</c:v>
                </c:pt>
                <c:pt idx="39">
                  <c:v>-4.7194105406114786E-3</c:v>
                </c:pt>
                <c:pt idx="40">
                  <c:v>-5.7336057860630013E-3</c:v>
                </c:pt>
                <c:pt idx="41">
                  <c:v>-5.3271283590941602E-3</c:v>
                </c:pt>
                <c:pt idx="42">
                  <c:v>-6.2515900761118907E-3</c:v>
                </c:pt>
                <c:pt idx="43">
                  <c:v>-6.9820865415329784E-3</c:v>
                </c:pt>
                <c:pt idx="44">
                  <c:v>-6.0976965553087422E-3</c:v>
                </c:pt>
                <c:pt idx="45">
                  <c:v>-3.7006785598243659E-3</c:v>
                </c:pt>
                <c:pt idx="46">
                  <c:v>-6.568079521632424E-3</c:v>
                </c:pt>
                <c:pt idx="47">
                  <c:v>-9.0986680068896302E-3</c:v>
                </c:pt>
                <c:pt idx="48">
                  <c:v>-1.9324230826210497E-2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E2-4944-8237-24DAE8EA115E}"/>
            </c:ext>
          </c:extLst>
        </c:ser>
        <c:ser>
          <c:idx val="1"/>
          <c:order val="1"/>
          <c:tx>
            <c:v>Resultado Primário Ajustado *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'Gráfico 7'!$A$148:$A$196</c:f>
              <c:numCache>
                <c:formatCode>mmm\-yy</c:formatCode>
                <c:ptCount val="49"/>
                <c:pt idx="0">
                  <c:v>40878</c:v>
                </c:pt>
                <c:pt idx="1">
                  <c:v>40909</c:v>
                </c:pt>
                <c:pt idx="2">
                  <c:v>40940</c:v>
                </c:pt>
                <c:pt idx="3">
                  <c:v>40969</c:v>
                </c:pt>
                <c:pt idx="4">
                  <c:v>41000</c:v>
                </c:pt>
                <c:pt idx="5">
                  <c:v>41030</c:v>
                </c:pt>
                <c:pt idx="6">
                  <c:v>41061</c:v>
                </c:pt>
                <c:pt idx="7">
                  <c:v>41091</c:v>
                </c:pt>
                <c:pt idx="8">
                  <c:v>41122</c:v>
                </c:pt>
                <c:pt idx="9">
                  <c:v>41153</c:v>
                </c:pt>
                <c:pt idx="10">
                  <c:v>41183</c:v>
                </c:pt>
                <c:pt idx="11">
                  <c:v>41214</c:v>
                </c:pt>
                <c:pt idx="12">
                  <c:v>41244</c:v>
                </c:pt>
                <c:pt idx="13">
                  <c:v>41275</c:v>
                </c:pt>
                <c:pt idx="14">
                  <c:v>41306</c:v>
                </c:pt>
                <c:pt idx="15">
                  <c:v>41334</c:v>
                </c:pt>
                <c:pt idx="16">
                  <c:v>41365</c:v>
                </c:pt>
                <c:pt idx="17">
                  <c:v>41395</c:v>
                </c:pt>
                <c:pt idx="18">
                  <c:v>41426</c:v>
                </c:pt>
                <c:pt idx="19">
                  <c:v>41456</c:v>
                </c:pt>
                <c:pt idx="20">
                  <c:v>41487</c:v>
                </c:pt>
                <c:pt idx="21">
                  <c:v>41518</c:v>
                </c:pt>
                <c:pt idx="22">
                  <c:v>41548</c:v>
                </c:pt>
                <c:pt idx="23">
                  <c:v>41579</c:v>
                </c:pt>
                <c:pt idx="24">
                  <c:v>41609</c:v>
                </c:pt>
                <c:pt idx="25">
                  <c:v>41640</c:v>
                </c:pt>
                <c:pt idx="26">
                  <c:v>41671</c:v>
                </c:pt>
                <c:pt idx="27">
                  <c:v>41699</c:v>
                </c:pt>
                <c:pt idx="28">
                  <c:v>41730</c:v>
                </c:pt>
                <c:pt idx="29">
                  <c:v>41760</c:v>
                </c:pt>
                <c:pt idx="30">
                  <c:v>41791</c:v>
                </c:pt>
                <c:pt idx="31">
                  <c:v>41821</c:v>
                </c:pt>
                <c:pt idx="32">
                  <c:v>41852</c:v>
                </c:pt>
                <c:pt idx="33">
                  <c:v>41883</c:v>
                </c:pt>
                <c:pt idx="34">
                  <c:v>41913</c:v>
                </c:pt>
                <c:pt idx="35">
                  <c:v>41944</c:v>
                </c:pt>
                <c:pt idx="36">
                  <c:v>41974</c:v>
                </c:pt>
                <c:pt idx="37">
                  <c:v>42005</c:v>
                </c:pt>
                <c:pt idx="38">
                  <c:v>42036</c:v>
                </c:pt>
                <c:pt idx="39">
                  <c:v>42064</c:v>
                </c:pt>
                <c:pt idx="40">
                  <c:v>42095</c:v>
                </c:pt>
                <c:pt idx="41">
                  <c:v>42125</c:v>
                </c:pt>
                <c:pt idx="42">
                  <c:v>42156</c:v>
                </c:pt>
                <c:pt idx="43">
                  <c:v>42186</c:v>
                </c:pt>
                <c:pt idx="44">
                  <c:v>42217</c:v>
                </c:pt>
                <c:pt idx="45">
                  <c:v>42248</c:v>
                </c:pt>
                <c:pt idx="46">
                  <c:v>42278</c:v>
                </c:pt>
                <c:pt idx="47">
                  <c:v>42309</c:v>
                </c:pt>
                <c:pt idx="48">
                  <c:v>42339</c:v>
                </c:pt>
              </c:numCache>
            </c:numRef>
          </c:cat>
          <c:val>
            <c:numRef>
              <c:f>'Gráfico 7'!$AA$148:$AA$196</c:f>
              <c:numCache>
                <c:formatCode>0.00%</c:formatCode>
                <c:ptCount val="49"/>
                <c:pt idx="0">
                  <c:v>2.0517992784020514E-2</c:v>
                </c:pt>
                <c:pt idx="1">
                  <c:v>2.1987908166029645E-2</c:v>
                </c:pt>
                <c:pt idx="2">
                  <c:v>2.236659512665419E-2</c:v>
                </c:pt>
                <c:pt idx="3">
                  <c:v>2.1663335890868655E-2</c:v>
                </c:pt>
                <c:pt idx="4">
                  <c:v>2.0834506975235558E-2</c:v>
                </c:pt>
                <c:pt idx="5">
                  <c:v>2.0060610511275587E-2</c:v>
                </c:pt>
                <c:pt idx="6">
                  <c:v>1.8134412624072452E-2</c:v>
                </c:pt>
                <c:pt idx="7">
                  <c:v>1.6236611589427997E-2</c:v>
                </c:pt>
                <c:pt idx="8">
                  <c:v>1.5892109308427806E-2</c:v>
                </c:pt>
                <c:pt idx="9">
                  <c:v>1.4651386689769742E-2</c:v>
                </c:pt>
                <c:pt idx="10">
                  <c:v>1.4100153689909673E-2</c:v>
                </c:pt>
                <c:pt idx="11">
                  <c:v>1.175668404620645E-2</c:v>
                </c:pt>
                <c:pt idx="12">
                  <c:v>1.6832275492578649E-2</c:v>
                </c:pt>
                <c:pt idx="13">
                  <c:v>1.7497883108716757E-2</c:v>
                </c:pt>
                <c:pt idx="14">
                  <c:v>1.4792203504785639E-2</c:v>
                </c:pt>
                <c:pt idx="15">
                  <c:v>1.3371145962493383E-2</c:v>
                </c:pt>
                <c:pt idx="16">
                  <c:v>1.2325553483218123E-2</c:v>
                </c:pt>
                <c:pt idx="17">
                  <c:v>1.2804102394586665E-2</c:v>
                </c:pt>
                <c:pt idx="18">
                  <c:v>1.2570874326539855E-2</c:v>
                </c:pt>
                <c:pt idx="19">
                  <c:v>1.2381153661312611E-2</c:v>
                </c:pt>
                <c:pt idx="20">
                  <c:v>1.1649370564321198E-2</c:v>
                </c:pt>
                <c:pt idx="21">
                  <c:v>9.3294050087499025E-3</c:v>
                </c:pt>
                <c:pt idx="22">
                  <c:v>7.9542934374871206E-3</c:v>
                </c:pt>
                <c:pt idx="23">
                  <c:v>1.4728337375668706E-2</c:v>
                </c:pt>
                <c:pt idx="24">
                  <c:v>1.1622767868925582E-2</c:v>
                </c:pt>
                <c:pt idx="25">
                  <c:v>9.3573940254578127E-3</c:v>
                </c:pt>
                <c:pt idx="26">
                  <c:v>9.5099015579928545E-3</c:v>
                </c:pt>
                <c:pt idx="27">
                  <c:v>9.7297958166223386E-3</c:v>
                </c:pt>
                <c:pt idx="28">
                  <c:v>1.1243482773599626E-2</c:v>
                </c:pt>
                <c:pt idx="29">
                  <c:v>7.9098469998535956E-3</c:v>
                </c:pt>
                <c:pt idx="30">
                  <c:v>6.9517691620746098E-3</c:v>
                </c:pt>
                <c:pt idx="31">
                  <c:v>5.54500960612468E-3</c:v>
                </c:pt>
                <c:pt idx="32">
                  <c:v>4.6615979703228724E-3</c:v>
                </c:pt>
                <c:pt idx="33">
                  <c:v>2.6860123053086341E-3</c:v>
                </c:pt>
                <c:pt idx="34">
                  <c:v>2.7871218858546314E-3</c:v>
                </c:pt>
                <c:pt idx="35">
                  <c:v>-3.6657353738035301E-3</c:v>
                </c:pt>
                <c:pt idx="36">
                  <c:v>-5.7320809848323672E-3</c:v>
                </c:pt>
                <c:pt idx="37">
                  <c:v>-6.5874824841412214E-3</c:v>
                </c:pt>
                <c:pt idx="38">
                  <c:v>-6.692158540375772E-3</c:v>
                </c:pt>
                <c:pt idx="39">
                  <c:v>-6.9747120607510076E-3</c:v>
                </c:pt>
                <c:pt idx="40">
                  <c:v>-7.757167139850917E-3</c:v>
                </c:pt>
                <c:pt idx="41">
                  <c:v>-6.9699432603688161E-3</c:v>
                </c:pt>
                <c:pt idx="42">
                  <c:v>-7.5650593695722511E-3</c:v>
                </c:pt>
                <c:pt idx="43">
                  <c:v>-7.0990418411819578E-3</c:v>
                </c:pt>
                <c:pt idx="44">
                  <c:v>-7.0671210455617636E-3</c:v>
                </c:pt>
                <c:pt idx="45">
                  <c:v>-4.5305667560545278E-3</c:v>
                </c:pt>
                <c:pt idx="46">
                  <c:v>-7.1800887822918852E-3</c:v>
                </c:pt>
                <c:pt idx="47">
                  <c:v>-9.6984527187010724E-3</c:v>
                </c:pt>
                <c:pt idx="48">
                  <c:v>-1.1678172197226014E-2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E2-4944-8237-24DAE8EA11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5245024"/>
        <c:axId val="145245584"/>
      </c:lineChart>
      <c:dateAx>
        <c:axId val="145245024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5245584"/>
        <c:crosses val="autoZero"/>
        <c:auto val="1"/>
        <c:lblOffset val="100"/>
        <c:baseTimeUnit val="months"/>
      </c:dateAx>
      <c:valAx>
        <c:axId val="145245584"/>
        <c:scaling>
          <c:orientation val="minMax"/>
          <c:max val="2.5000000000000005E-2"/>
          <c:min val="-2.0000000000000004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5245024"/>
        <c:crosses val="autoZero"/>
        <c:crossBetween val="between"/>
        <c:majorUnit val="5.000000000000001E-3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11</xdr:col>
      <xdr:colOff>370590</xdr:colOff>
      <xdr:row>21</xdr:row>
      <xdr:rowOff>104309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81000"/>
          <a:ext cx="7076190" cy="372380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9</xdr:col>
      <xdr:colOff>466723</xdr:colOff>
      <xdr:row>20</xdr:row>
      <xdr:rowOff>152400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314325</xdr:colOff>
      <xdr:row>1</xdr:row>
      <xdr:rowOff>123826</xdr:rowOff>
    </xdr:from>
    <xdr:to>
      <xdr:col>10</xdr:col>
      <xdr:colOff>171451</xdr:colOff>
      <xdr:row>24</xdr:row>
      <xdr:rowOff>142875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1</xdr:rowOff>
    </xdr:from>
    <xdr:to>
      <xdr:col>14</xdr:col>
      <xdr:colOff>28575</xdr:colOff>
      <xdr:row>24</xdr:row>
      <xdr:rowOff>23479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571501"/>
          <a:ext cx="7953375" cy="402397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3</xdr:row>
      <xdr:rowOff>1</xdr:rowOff>
    </xdr:from>
    <xdr:to>
      <xdr:col>14</xdr:col>
      <xdr:colOff>281627</xdr:colOff>
      <xdr:row>27</xdr:row>
      <xdr:rowOff>180975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38400" y="571501"/>
          <a:ext cx="6377627" cy="4752974"/>
        </a:xfrm>
        <a:prstGeom prst="rect">
          <a:avLst/>
        </a:prstGeom>
      </xdr:spPr>
    </xdr:pic>
    <xdr:clientData/>
  </xdr:twoCellAnchor>
  <xdr:twoCellAnchor>
    <xdr:from>
      <xdr:col>12</xdr:col>
      <xdr:colOff>485775</xdr:colOff>
      <xdr:row>4</xdr:row>
      <xdr:rowOff>104775</xdr:rowOff>
    </xdr:from>
    <xdr:to>
      <xdr:col>13</xdr:col>
      <xdr:colOff>114299</xdr:colOff>
      <xdr:row>26</xdr:row>
      <xdr:rowOff>161924</xdr:rowOff>
    </xdr:to>
    <xdr:sp macro="" textlink="">
      <xdr:nvSpPr>
        <xdr:cNvPr id="8" name="Chave direita 7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/>
      </xdr:nvSpPr>
      <xdr:spPr>
        <a:xfrm>
          <a:off x="7800975" y="866775"/>
          <a:ext cx="238124" cy="4248149"/>
        </a:xfrm>
        <a:prstGeom prst="rightBrace">
          <a:avLst/>
        </a:prstGeom>
        <a:ln w="1905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pt-BR" sz="1100"/>
        </a:p>
      </xdr:txBody>
    </xdr:sp>
    <xdr:clientData/>
  </xdr:twoCellAnchor>
  <xdr:oneCellAnchor>
    <xdr:from>
      <xdr:col>13</xdr:col>
      <xdr:colOff>171450</xdr:colOff>
      <xdr:row>15</xdr:row>
      <xdr:rowOff>1</xdr:rowOff>
    </xdr:from>
    <xdr:ext cx="885826" cy="248851"/>
    <xdr:sp macro="" textlink="">
      <xdr:nvSpPr>
        <xdr:cNvPr id="9" name="CaixaDeTexto 8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 txBox="1"/>
      </xdr:nvSpPr>
      <xdr:spPr>
        <a:xfrm>
          <a:off x="8096250" y="2857501"/>
          <a:ext cx="885826" cy="2488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pt-BR" sz="1000" b="1"/>
            <a:t>R$ 2.619 tri</a:t>
          </a: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mpartilhamentos\RFOC\Documents%20and%20Settings\julioams\Configura&#231;&#245;es%20locais\Temporary%20Internet%20Files\OLK1\dados%20do%20emprego%20celetista%20RAIS%20e%20CAGED%20(2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Gráfico2"/>
      <sheetName val="Gráfico3"/>
      <sheetName val="Gráfico4"/>
      <sheetName val="Gráfico5"/>
      <sheetName val="PNAD"/>
      <sheetName val="RAIS e CAGED"/>
      <sheetName val="RAIS_e_CAGED"/>
      <sheetName val="RAIS_e_CAGED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25"/>
  <sheetViews>
    <sheetView showGridLines="0" workbookViewId="0">
      <selection activeCell="Q11" sqref="Q11"/>
    </sheetView>
  </sheetViews>
  <sheetFormatPr defaultRowHeight="15"/>
  <sheetData>
    <row r="1" spans="1:1">
      <c r="A1" s="26" t="s">
        <v>0</v>
      </c>
    </row>
    <row r="25" spans="1:1">
      <c r="A25" t="s">
        <v>1</v>
      </c>
    </row>
  </sheetData>
  <pageMargins left="0.511811024" right="0.511811024" top="0.78740157499999996" bottom="0.78740157499999996" header="0.31496062000000002" footer="0.31496062000000002"/>
  <pageSetup paperSize="9" orientation="portrait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J69"/>
  <sheetViews>
    <sheetView showGridLines="0" workbookViewId="0">
      <selection activeCell="Q11" sqref="Q11"/>
    </sheetView>
  </sheetViews>
  <sheetFormatPr defaultColWidth="8.85546875" defaultRowHeight="15"/>
  <cols>
    <col min="1" max="1" width="4.140625" customWidth="1"/>
    <col min="2" max="2" width="25" customWidth="1"/>
    <col min="3" max="3" width="37.28515625" customWidth="1"/>
    <col min="4" max="4" width="10.42578125" customWidth="1"/>
    <col min="5" max="5" width="6" customWidth="1"/>
    <col min="7" max="7" width="6" customWidth="1"/>
    <col min="9" max="9" width="23.140625" customWidth="1"/>
  </cols>
  <sheetData>
    <row r="1" spans="2:10">
      <c r="B1" s="353" t="s">
        <v>109</v>
      </c>
      <c r="C1" s="353"/>
      <c r="D1" s="353"/>
      <c r="E1" s="353"/>
      <c r="F1" s="353"/>
      <c r="G1" s="353"/>
    </row>
    <row r="2" spans="2:10" ht="17.25" customHeight="1" thickBot="1">
      <c r="B2" s="109"/>
      <c r="C2" s="109"/>
      <c r="D2" s="109"/>
      <c r="E2" s="109"/>
      <c r="F2" s="109"/>
      <c r="G2" s="110"/>
    </row>
    <row r="3" spans="2:10" ht="14.25" customHeight="1" thickBot="1">
      <c r="B3" s="113" t="s">
        <v>110</v>
      </c>
      <c r="C3" s="112" t="s">
        <v>76</v>
      </c>
      <c r="D3" s="113">
        <v>2006</v>
      </c>
      <c r="E3" s="112" t="s">
        <v>111</v>
      </c>
      <c r="F3" s="113">
        <v>2016</v>
      </c>
      <c r="G3" s="111" t="s">
        <v>111</v>
      </c>
    </row>
    <row r="4" spans="2:10" ht="14.25" customHeight="1">
      <c r="B4" s="138" t="s">
        <v>112</v>
      </c>
      <c r="C4" s="114"/>
      <c r="D4" s="167">
        <v>10.65133415844152</v>
      </c>
      <c r="E4" s="168">
        <v>8.9683738751967237</v>
      </c>
      <c r="F4" s="169">
        <v>24.936731267999999</v>
      </c>
      <c r="G4" s="167">
        <v>9.2060551981028702</v>
      </c>
    </row>
    <row r="5" spans="2:10" ht="14.25" customHeight="1">
      <c r="B5" s="139"/>
      <c r="C5" s="115" t="s">
        <v>113</v>
      </c>
      <c r="D5" s="116">
        <v>8.1107462876748642</v>
      </c>
      <c r="E5" s="117">
        <v>6.8292106916092887</v>
      </c>
      <c r="F5" s="116">
        <v>22.506973574</v>
      </c>
      <c r="G5" s="140">
        <v>8.3090457541392393</v>
      </c>
    </row>
    <row r="6" spans="2:10" ht="14.25" customHeight="1">
      <c r="B6" s="139"/>
      <c r="C6" s="115" t="s">
        <v>114</v>
      </c>
      <c r="D6" s="116">
        <v>0.99450023134920329</v>
      </c>
      <c r="E6" s="117">
        <v>0.83736457433744693</v>
      </c>
      <c r="F6" s="116">
        <v>1.0985922079999999</v>
      </c>
      <c r="G6" s="140">
        <v>0.4055744274724607</v>
      </c>
    </row>
    <row r="7" spans="2:10" ht="14.25" customHeight="1">
      <c r="B7" s="139"/>
      <c r="C7" s="115" t="s">
        <v>115</v>
      </c>
      <c r="D7" s="116">
        <v>1.4672642249335683</v>
      </c>
      <c r="E7" s="117">
        <v>1.235429660468973</v>
      </c>
      <c r="F7" s="116">
        <v>1.0453570560000001</v>
      </c>
      <c r="G7" s="140">
        <v>0.3859212603221896</v>
      </c>
    </row>
    <row r="8" spans="2:10" ht="14.25" customHeight="1">
      <c r="B8" s="139"/>
      <c r="C8" s="115" t="s">
        <v>116</v>
      </c>
      <c r="D8" s="116">
        <v>0</v>
      </c>
      <c r="E8" s="117">
        <v>0</v>
      </c>
      <c r="F8" s="116">
        <v>0.21890384199999999</v>
      </c>
      <c r="G8" s="140">
        <v>8.0814154464376106E-2</v>
      </c>
      <c r="J8" s="118"/>
    </row>
    <row r="9" spans="2:10" ht="14.25" customHeight="1">
      <c r="B9" s="139"/>
      <c r="C9" s="115" t="s">
        <v>117</v>
      </c>
      <c r="D9" s="116">
        <v>4.1950873771703943E-2</v>
      </c>
      <c r="E9" s="117">
        <v>3.5322440811571945E-2</v>
      </c>
      <c r="F9" s="116">
        <v>4.0445209000000003E-2</v>
      </c>
      <c r="G9" s="140">
        <v>1.4931420744410574E-2</v>
      </c>
    </row>
    <row r="10" spans="2:10" ht="14.25" customHeight="1">
      <c r="B10" s="139"/>
      <c r="C10" s="115" t="s">
        <v>118</v>
      </c>
      <c r="D10" s="116">
        <v>3.6872540712180164E-2</v>
      </c>
      <c r="E10" s="117">
        <v>3.1046507969441972E-2</v>
      </c>
      <c r="F10" s="116">
        <v>2.6459379000000002E-2</v>
      </c>
      <c r="G10" s="140">
        <v>9.7681809601928762E-3</v>
      </c>
      <c r="I10" s="119"/>
    </row>
    <row r="11" spans="2:10" ht="14.25" customHeight="1">
      <c r="B11" s="138" t="s">
        <v>119</v>
      </c>
      <c r="C11" s="114"/>
      <c r="D11" s="120">
        <v>23.139580130298185</v>
      </c>
      <c r="E11" s="121">
        <v>19.483418962977304</v>
      </c>
      <c r="F11" s="120">
        <v>51.638689854039995</v>
      </c>
      <c r="G11" s="141">
        <v>19.063790841105472</v>
      </c>
    </row>
    <row r="12" spans="2:10" ht="14.25" customHeight="1">
      <c r="B12" s="139"/>
      <c r="C12" s="122" t="s">
        <v>120</v>
      </c>
      <c r="D12" s="123">
        <v>6.0153259556412193</v>
      </c>
      <c r="E12" s="124">
        <v>5.0648765073819613</v>
      </c>
      <c r="F12" s="123">
        <v>17.488095071</v>
      </c>
      <c r="G12" s="142">
        <v>6.4561937490137264</v>
      </c>
    </row>
    <row r="13" spans="2:10" ht="14.25" customHeight="1">
      <c r="B13" s="139"/>
      <c r="C13" s="122" t="s">
        <v>84</v>
      </c>
      <c r="D13" s="123">
        <v>0</v>
      </c>
      <c r="E13" s="124">
        <v>0</v>
      </c>
      <c r="F13" s="123">
        <v>8.334001562040001</v>
      </c>
      <c r="G13" s="142">
        <v>3.0767175367394985</v>
      </c>
    </row>
    <row r="14" spans="2:10" ht="14.25" customHeight="1">
      <c r="B14" s="139"/>
      <c r="C14" s="115" t="s">
        <v>114</v>
      </c>
      <c r="D14" s="116">
        <v>6.4048241502325451</v>
      </c>
      <c r="E14" s="117">
        <v>5.39283217761513</v>
      </c>
      <c r="F14" s="116">
        <v>5.6093209880000003</v>
      </c>
      <c r="G14" s="140">
        <v>2.0708294958317763</v>
      </c>
    </row>
    <row r="15" spans="2:10" ht="14.25" customHeight="1">
      <c r="B15" s="139"/>
      <c r="C15" s="115" t="s">
        <v>121</v>
      </c>
      <c r="D15" s="116">
        <v>3.7019963473958351</v>
      </c>
      <c r="E15" s="117">
        <v>3.1170637249931499</v>
      </c>
      <c r="F15" s="116">
        <v>5.0934216159999997</v>
      </c>
      <c r="G15" s="140">
        <v>1.8803715707630939</v>
      </c>
    </row>
    <row r="16" spans="2:10" ht="14.25" customHeight="1">
      <c r="B16" s="139"/>
      <c r="C16" s="115" t="s">
        <v>115</v>
      </c>
      <c r="D16" s="116">
        <v>6.141037588060227</v>
      </c>
      <c r="E16" s="117">
        <v>5.1707251178211937</v>
      </c>
      <c r="F16" s="116">
        <v>4.5508066390000002</v>
      </c>
      <c r="G16" s="140">
        <v>1.6800508721160512</v>
      </c>
    </row>
    <row r="17" spans="1:7" ht="14.25" customHeight="1">
      <c r="B17" s="139"/>
      <c r="C17" s="115" t="s">
        <v>122</v>
      </c>
      <c r="D17" s="116">
        <v>0</v>
      </c>
      <c r="E17" s="117">
        <v>0</v>
      </c>
      <c r="F17" s="116">
        <v>3.4196959420000002</v>
      </c>
      <c r="G17" s="140">
        <v>1.2624713826538876</v>
      </c>
    </row>
    <row r="18" spans="1:7" ht="14.25" customHeight="1">
      <c r="B18" s="139"/>
      <c r="C18" s="115" t="s">
        <v>123</v>
      </c>
      <c r="D18" s="116">
        <v>0</v>
      </c>
      <c r="E18" s="117">
        <v>0</v>
      </c>
      <c r="F18" s="116">
        <v>2.2651364510000001</v>
      </c>
      <c r="G18" s="140">
        <v>0.83623514946806055</v>
      </c>
    </row>
    <row r="19" spans="1:7" ht="14.25" customHeight="1">
      <c r="B19" s="139"/>
      <c r="C19" s="115" t="s">
        <v>100</v>
      </c>
      <c r="D19" s="116">
        <v>0</v>
      </c>
      <c r="E19" s="117">
        <v>0</v>
      </c>
      <c r="F19" s="116">
        <v>1.5368172929999999</v>
      </c>
      <c r="G19" s="140">
        <v>0.56735683104194379</v>
      </c>
    </row>
    <row r="20" spans="1:7" ht="14.25" customHeight="1">
      <c r="B20" s="139"/>
      <c r="C20" s="115" t="s">
        <v>124</v>
      </c>
      <c r="D20" s="116">
        <v>0.10123671121206823</v>
      </c>
      <c r="E20" s="117">
        <v>8.5240840493731526E-2</v>
      </c>
      <c r="F20" s="116">
        <v>1.1150490019999999</v>
      </c>
      <c r="G20" s="140">
        <v>0.41164988910051392</v>
      </c>
    </row>
    <row r="21" spans="1:7" ht="14.25" customHeight="1">
      <c r="B21" s="139"/>
      <c r="C21" s="115" t="s">
        <v>125</v>
      </c>
      <c r="D21" s="116">
        <v>0.61997942542731477</v>
      </c>
      <c r="E21" s="117">
        <v>0.52201979577883806</v>
      </c>
      <c r="F21" s="116">
        <v>0.86451918699999997</v>
      </c>
      <c r="G21" s="140">
        <v>0.31916016858048041</v>
      </c>
    </row>
    <row r="22" spans="1:7" ht="14.25" customHeight="1">
      <c r="B22" s="139"/>
      <c r="C22" s="115" t="s">
        <v>126</v>
      </c>
      <c r="D22" s="116">
        <v>0</v>
      </c>
      <c r="E22" s="117">
        <v>0</v>
      </c>
      <c r="F22" s="116">
        <v>0.62119396999999998</v>
      </c>
      <c r="G22" s="140">
        <v>0.22933021634183567</v>
      </c>
    </row>
    <row r="23" spans="1:7" ht="14.25" customHeight="1">
      <c r="B23" s="139"/>
      <c r="C23" s="115" t="s">
        <v>118</v>
      </c>
      <c r="D23" s="116">
        <v>0.15432507706004331</v>
      </c>
      <c r="E23" s="117">
        <v>0.12994099788861793</v>
      </c>
      <c r="F23" s="116">
        <v>0.35575557499999999</v>
      </c>
      <c r="G23" s="140">
        <v>0.13133659842120515</v>
      </c>
    </row>
    <row r="24" spans="1:7" ht="14.25" customHeight="1">
      <c r="B24" s="139"/>
      <c r="C24" s="115" t="s">
        <v>127</v>
      </c>
      <c r="D24" s="116">
        <v>0</v>
      </c>
      <c r="E24" s="117">
        <v>0</v>
      </c>
      <c r="F24" s="116">
        <v>0.18779826599999999</v>
      </c>
      <c r="G24" s="140">
        <v>6.9330706752355642E-2</v>
      </c>
    </row>
    <row r="25" spans="1:7" ht="14.25" customHeight="1">
      <c r="B25" s="139"/>
      <c r="C25" s="115" t="s">
        <v>128</v>
      </c>
      <c r="D25" s="116">
        <v>0</v>
      </c>
      <c r="E25" s="117">
        <v>0</v>
      </c>
      <c r="F25" s="116">
        <v>8.5508832000000007E-2</v>
      </c>
      <c r="G25" s="140">
        <v>3.1567851409919009E-2</v>
      </c>
    </row>
    <row r="26" spans="1:7" ht="14.25" customHeight="1">
      <c r="B26" s="139"/>
      <c r="C26" s="115" t="s">
        <v>129</v>
      </c>
      <c r="D26" s="116">
        <v>8.5487526893081127E-4</v>
      </c>
      <c r="E26" s="117">
        <v>7.1980100468021146E-4</v>
      </c>
      <c r="F26" s="116">
        <v>6.1359050999999998E-2</v>
      </c>
      <c r="G26" s="140">
        <v>2.2652319758286979E-2</v>
      </c>
    </row>
    <row r="27" spans="1:7" ht="14.25" customHeight="1">
      <c r="A27" s="125"/>
      <c r="B27" s="139"/>
      <c r="C27" s="115" t="s">
        <v>130</v>
      </c>
      <c r="D27" s="116">
        <v>0</v>
      </c>
      <c r="E27" s="117">
        <v>0</v>
      </c>
      <c r="F27" s="116">
        <v>5.0210408999999998E-2</v>
      </c>
      <c r="G27" s="140">
        <v>1.8536503112839383E-2</v>
      </c>
    </row>
    <row r="28" spans="1:7" ht="14.25" customHeight="1">
      <c r="B28" s="138" t="s">
        <v>131</v>
      </c>
      <c r="C28" s="126"/>
      <c r="D28" s="127">
        <v>84.974586644481377</v>
      </c>
      <c r="E28" s="128">
        <v>71.548207161825957</v>
      </c>
      <c r="F28" s="127">
        <v>194.29772412196013</v>
      </c>
      <c r="G28" s="143">
        <v>71.730153960791696</v>
      </c>
    </row>
    <row r="29" spans="1:7" ht="14.25" customHeight="1">
      <c r="B29" s="139"/>
      <c r="C29" s="122" t="s">
        <v>120</v>
      </c>
      <c r="D29" s="123">
        <v>21.327064751818874</v>
      </c>
      <c r="E29" s="124">
        <v>17.957289435263323</v>
      </c>
      <c r="F29" s="123">
        <v>59.780828843000002</v>
      </c>
      <c r="G29" s="142">
        <v>22.069677224425472</v>
      </c>
    </row>
    <row r="30" spans="1:7" ht="14.25" customHeight="1">
      <c r="B30" s="139"/>
      <c r="C30" s="115" t="s">
        <v>132</v>
      </c>
      <c r="D30" s="116">
        <v>7.1724779936471954</v>
      </c>
      <c r="E30" s="117">
        <v>6.0391931472423988</v>
      </c>
      <c r="F30" s="116">
        <v>24.689980263999999</v>
      </c>
      <c r="G30" s="140">
        <v>9.114960525806092</v>
      </c>
    </row>
    <row r="31" spans="1:7" ht="14.25" customHeight="1">
      <c r="B31" s="139"/>
      <c r="C31" s="115" t="s">
        <v>133</v>
      </c>
      <c r="D31" s="116">
        <v>9.5768473510828791</v>
      </c>
      <c r="E31" s="117">
        <v>8.0636609754778057</v>
      </c>
      <c r="F31" s="116">
        <v>22.884839854999999</v>
      </c>
      <c r="G31" s="140">
        <v>8.4485451056381216</v>
      </c>
    </row>
    <row r="32" spans="1:7" ht="14.25" customHeight="1">
      <c r="B32" s="139"/>
      <c r="C32" s="115" t="s">
        <v>134</v>
      </c>
      <c r="D32" s="116">
        <v>5.7377413738907359</v>
      </c>
      <c r="E32" s="117">
        <v>4.8311515792089548</v>
      </c>
      <c r="F32" s="116">
        <v>15.890967579</v>
      </c>
      <c r="G32" s="140">
        <v>5.8665718097250155</v>
      </c>
    </row>
    <row r="33" spans="2:7" ht="14.25" customHeight="1">
      <c r="B33" s="139"/>
      <c r="C33" s="115" t="s">
        <v>114</v>
      </c>
      <c r="D33" s="116">
        <v>14.415100775721568</v>
      </c>
      <c r="E33" s="117">
        <v>12.137447880447052</v>
      </c>
      <c r="F33" s="116">
        <v>15.480213254000001</v>
      </c>
      <c r="G33" s="140">
        <v>5.714930965214573</v>
      </c>
    </row>
    <row r="34" spans="2:7" ht="14.25" customHeight="1">
      <c r="B34" s="139"/>
      <c r="C34" s="115" t="s">
        <v>135</v>
      </c>
      <c r="D34" s="116">
        <v>8.2879915151889012</v>
      </c>
      <c r="E34" s="117">
        <v>6.978450349692908</v>
      </c>
      <c r="F34" s="116">
        <v>10.584721666</v>
      </c>
      <c r="G34" s="140">
        <v>3.9076305096488548</v>
      </c>
    </row>
    <row r="35" spans="2:7" ht="14.25" customHeight="1">
      <c r="B35" s="139"/>
      <c r="C35" s="115" t="s">
        <v>136</v>
      </c>
      <c r="D35" s="116">
        <v>1.2131848080153103</v>
      </c>
      <c r="E35" s="117">
        <v>1.0214959718794552</v>
      </c>
      <c r="F35" s="116">
        <v>7.8632360690000001</v>
      </c>
      <c r="G35" s="140">
        <v>2.9029219791858178</v>
      </c>
    </row>
    <row r="36" spans="2:7" ht="14.25" customHeight="1">
      <c r="B36" s="139"/>
      <c r="C36" s="122" t="s">
        <v>137</v>
      </c>
      <c r="D36" s="123">
        <v>7.1887958828980052</v>
      </c>
      <c r="E36" s="124">
        <v>6.0529327341784942</v>
      </c>
      <c r="F36" s="123">
        <v>7.4174183019999997</v>
      </c>
      <c r="G36" s="142">
        <v>2.7383365358416976</v>
      </c>
    </row>
    <row r="37" spans="2:7" ht="14.25" customHeight="1">
      <c r="B37" s="139"/>
      <c r="C37" s="122" t="s">
        <v>84</v>
      </c>
      <c r="D37" s="123">
        <v>0</v>
      </c>
      <c r="E37" s="124">
        <v>0</v>
      </c>
      <c r="F37" s="123">
        <v>6.2870538099600006</v>
      </c>
      <c r="G37" s="142">
        <v>2.321032527715762</v>
      </c>
    </row>
    <row r="38" spans="2:7" ht="14.25" customHeight="1">
      <c r="B38" s="139"/>
      <c r="C38" s="115" t="s">
        <v>138</v>
      </c>
      <c r="D38" s="116">
        <v>1.3936444313373739</v>
      </c>
      <c r="E38" s="117">
        <v>1.1734421362993162</v>
      </c>
      <c r="F38" s="116">
        <v>3.3121198820000002</v>
      </c>
      <c r="G38" s="140">
        <v>1.2227568292222077</v>
      </c>
    </row>
    <row r="39" spans="2:7" ht="14.25" customHeight="1">
      <c r="B39" s="139"/>
      <c r="C39" s="115" t="s">
        <v>94</v>
      </c>
      <c r="D39" s="116">
        <v>0</v>
      </c>
      <c r="E39" s="117">
        <v>0</v>
      </c>
      <c r="F39" s="116">
        <v>2.4500953280000002</v>
      </c>
      <c r="G39" s="140">
        <v>0.90451762052416718</v>
      </c>
    </row>
    <row r="40" spans="2:7" ht="14.25" customHeight="1">
      <c r="B40" s="139"/>
      <c r="C40" s="115" t="s">
        <v>139</v>
      </c>
      <c r="D40" s="116">
        <v>0.25003370189254198</v>
      </c>
      <c r="E40" s="117">
        <v>0.21052721533429961</v>
      </c>
      <c r="F40" s="116">
        <v>2.0505128350000001</v>
      </c>
      <c r="G40" s="140">
        <v>0.75700115386223221</v>
      </c>
    </row>
    <row r="41" spans="2:7" ht="14.25" customHeight="1">
      <c r="B41" s="139"/>
      <c r="C41" s="115" t="s">
        <v>140</v>
      </c>
      <c r="D41" s="116">
        <v>1.1508101295551907</v>
      </c>
      <c r="E41" s="117">
        <v>0.96897678240944973</v>
      </c>
      <c r="F41" s="116">
        <v>2.0475036690000001</v>
      </c>
      <c r="G41" s="140">
        <v>0.75589024048715792</v>
      </c>
    </row>
    <row r="42" spans="2:7" ht="14.25" customHeight="1">
      <c r="B42" s="139"/>
      <c r="C42" s="115" t="s">
        <v>97</v>
      </c>
      <c r="D42" s="116">
        <v>0</v>
      </c>
      <c r="E42" s="117">
        <v>0</v>
      </c>
      <c r="F42" s="116">
        <v>1.67610112</v>
      </c>
      <c r="G42" s="140">
        <v>0.61877714695201091</v>
      </c>
    </row>
    <row r="43" spans="2:7" ht="14.25" customHeight="1">
      <c r="B43" s="139"/>
      <c r="C43" s="115" t="s">
        <v>98</v>
      </c>
      <c r="D43" s="116">
        <v>0</v>
      </c>
      <c r="E43" s="117">
        <v>0</v>
      </c>
      <c r="F43" s="116">
        <v>1.5554783590000001</v>
      </c>
      <c r="G43" s="140">
        <v>0.5742460580944041</v>
      </c>
    </row>
    <row r="44" spans="2:7" ht="14.25" customHeight="1">
      <c r="B44" s="139"/>
      <c r="C44" s="115" t="s">
        <v>141</v>
      </c>
      <c r="D44" s="116">
        <v>1.6669327901446671</v>
      </c>
      <c r="E44" s="117">
        <v>1.4035496647144547</v>
      </c>
      <c r="F44" s="116">
        <v>1.5375843149999999</v>
      </c>
      <c r="G44" s="140">
        <v>0.56763999754016159</v>
      </c>
    </row>
    <row r="45" spans="2:7" ht="14.25" customHeight="1">
      <c r="B45" s="139"/>
      <c r="C45" s="115" t="s">
        <v>142</v>
      </c>
      <c r="D45" s="116">
        <v>0.39206856221965936</v>
      </c>
      <c r="E45" s="117">
        <v>0.3301199078342707</v>
      </c>
      <c r="F45" s="116">
        <v>1.2428308459999999</v>
      </c>
      <c r="G45" s="140">
        <v>0.45882394317106245</v>
      </c>
    </row>
    <row r="46" spans="2:7" ht="14.25" customHeight="1">
      <c r="B46" s="139"/>
      <c r="C46" s="115" t="s">
        <v>143</v>
      </c>
      <c r="D46" s="116">
        <v>0</v>
      </c>
      <c r="E46" s="117">
        <v>0</v>
      </c>
      <c r="F46" s="116">
        <v>1.082465174</v>
      </c>
      <c r="G46" s="140">
        <v>0.39962070548740647</v>
      </c>
    </row>
    <row r="47" spans="2:7" ht="14.25" customHeight="1">
      <c r="B47" s="139"/>
      <c r="C47" s="115" t="s">
        <v>144</v>
      </c>
      <c r="D47" s="116">
        <v>0.28797735737542224</v>
      </c>
      <c r="E47" s="117">
        <v>0.24247559696426049</v>
      </c>
      <c r="F47" s="116">
        <v>0.61483137399999999</v>
      </c>
      <c r="G47" s="140">
        <v>0.22698129541271639</v>
      </c>
    </row>
    <row r="48" spans="2:7" ht="14.25" customHeight="1">
      <c r="B48" s="139"/>
      <c r="C48" s="115" t="s">
        <v>145</v>
      </c>
      <c r="D48" s="116">
        <v>0.89828854108192102</v>
      </c>
      <c r="E48" s="117">
        <v>0.75635477813292473</v>
      </c>
      <c r="F48" s="116">
        <v>0.56101926000000002</v>
      </c>
      <c r="G48" s="140">
        <v>0.20711512745002428</v>
      </c>
    </row>
    <row r="49" spans="2:7" ht="14.25" customHeight="1">
      <c r="B49" s="139"/>
      <c r="C49" s="115" t="s">
        <v>115</v>
      </c>
      <c r="D49" s="116">
        <v>0</v>
      </c>
      <c r="E49" s="117">
        <v>0</v>
      </c>
      <c r="F49" s="116">
        <v>0.54702526799999995</v>
      </c>
      <c r="G49" s="140">
        <v>0.20194887444720469</v>
      </c>
    </row>
    <row r="50" spans="2:7" ht="14.25" customHeight="1">
      <c r="B50" s="139"/>
      <c r="C50" s="115" t="s">
        <v>146</v>
      </c>
      <c r="D50" s="116">
        <v>0</v>
      </c>
      <c r="E50" s="117">
        <v>0</v>
      </c>
      <c r="F50" s="116">
        <v>0.38177539500000002</v>
      </c>
      <c r="G50" s="140">
        <v>0.14094250452775609</v>
      </c>
    </row>
    <row r="51" spans="2:7" ht="14.25" customHeight="1">
      <c r="B51" s="139"/>
      <c r="C51" s="115" t="s">
        <v>123</v>
      </c>
      <c r="D51" s="116">
        <v>0</v>
      </c>
      <c r="E51" s="117">
        <v>0</v>
      </c>
      <c r="F51" s="116">
        <v>0.34138434699999998</v>
      </c>
      <c r="G51" s="140">
        <v>0.12603107875182096</v>
      </c>
    </row>
    <row r="52" spans="2:7" ht="14.25" customHeight="1">
      <c r="B52" s="139"/>
      <c r="C52" s="115" t="s">
        <v>147</v>
      </c>
      <c r="D52" s="116">
        <v>0.34878895717513914</v>
      </c>
      <c r="E52" s="117">
        <v>0.29367868146428694</v>
      </c>
      <c r="F52" s="116">
        <v>0.32751260399999998</v>
      </c>
      <c r="G52" s="140">
        <v>0.12090995720708293</v>
      </c>
    </row>
    <row r="53" spans="2:7" ht="14.25" customHeight="1">
      <c r="B53" s="139"/>
      <c r="C53" s="115" t="s">
        <v>148</v>
      </c>
      <c r="D53" s="116">
        <v>0.2900044381245121</v>
      </c>
      <c r="E53" s="117">
        <v>0.2441823895371556</v>
      </c>
      <c r="F53" s="116">
        <v>0.32364951600000003</v>
      </c>
      <c r="G53" s="140">
        <v>0.11948379589584622</v>
      </c>
    </row>
    <row r="54" spans="2:7" ht="14.25" customHeight="1">
      <c r="B54" s="139"/>
      <c r="C54" s="115" t="s">
        <v>149</v>
      </c>
      <c r="D54" s="116">
        <v>0.1733014367670894</v>
      </c>
      <c r="E54" s="117">
        <v>0.14591900459758303</v>
      </c>
      <c r="F54" s="116">
        <v>0.31610248000000002</v>
      </c>
      <c r="G54" s="140">
        <v>0.11669760755177774</v>
      </c>
    </row>
    <row r="55" spans="2:7" ht="14.25" customHeight="1">
      <c r="B55" s="139"/>
      <c r="C55" s="115" t="s">
        <v>150</v>
      </c>
      <c r="D55" s="116">
        <v>3.3520976443250236E-2</v>
      </c>
      <c r="E55" s="117">
        <v>2.8224506426405976E-2</v>
      </c>
      <c r="F55" s="116">
        <v>0.29361669699999998</v>
      </c>
      <c r="G55" s="140">
        <v>0.10839638485960384</v>
      </c>
    </row>
    <row r="56" spans="2:7" ht="14.25" customHeight="1">
      <c r="B56" s="139"/>
      <c r="C56" s="115" t="s">
        <v>151</v>
      </c>
      <c r="D56" s="116">
        <v>0.4280739928994195</v>
      </c>
      <c r="E56" s="117">
        <v>0.36043631318501734</v>
      </c>
      <c r="F56" s="116">
        <v>0.28188465400000001</v>
      </c>
      <c r="G56" s="140">
        <v>0.10406519027424478</v>
      </c>
    </row>
    <row r="57" spans="2:7" ht="14.25" customHeight="1">
      <c r="B57" s="139"/>
      <c r="C57" s="115" t="s">
        <v>152</v>
      </c>
      <c r="D57" s="116">
        <v>0</v>
      </c>
      <c r="E57" s="117">
        <v>0</v>
      </c>
      <c r="F57" s="116">
        <v>0.27010752799999999</v>
      </c>
      <c r="G57" s="140">
        <v>9.9717352104687101E-2</v>
      </c>
    </row>
    <row r="58" spans="2:7" ht="14.25" customHeight="1">
      <c r="B58" s="139"/>
      <c r="C58" s="115" t="s">
        <v>153</v>
      </c>
      <c r="D58" s="116">
        <v>0</v>
      </c>
      <c r="E58" s="117">
        <v>0</v>
      </c>
      <c r="F58" s="116">
        <v>0.263932367</v>
      </c>
      <c r="G58" s="140">
        <v>9.7437627773049332E-2</v>
      </c>
    </row>
    <row r="59" spans="2:7" ht="14.25" customHeight="1">
      <c r="B59" s="139"/>
      <c r="C59" s="115" t="s">
        <v>154</v>
      </c>
      <c r="D59" s="116">
        <v>0.22204583503738304</v>
      </c>
      <c r="E59" s="117">
        <v>0.18696156147418089</v>
      </c>
      <c r="F59" s="116">
        <v>0.25622680799999997</v>
      </c>
      <c r="G59" s="140">
        <v>9.4592916462498802E-2</v>
      </c>
    </row>
    <row r="60" spans="2:7" ht="14.25" customHeight="1">
      <c r="B60" s="139"/>
      <c r="C60" s="115" t="s">
        <v>155</v>
      </c>
      <c r="D60" s="116">
        <v>0</v>
      </c>
      <c r="E60" s="117">
        <v>0</v>
      </c>
      <c r="F60" s="116">
        <v>0.24231481799999999</v>
      </c>
      <c r="G60" s="140">
        <v>8.9456936671121479E-2</v>
      </c>
    </row>
    <row r="61" spans="2:7" ht="14.25" customHeight="1">
      <c r="B61" s="139"/>
      <c r="C61" s="115" t="s">
        <v>156</v>
      </c>
      <c r="D61" s="116">
        <v>0</v>
      </c>
      <c r="E61" s="117">
        <v>0</v>
      </c>
      <c r="F61" s="116">
        <v>0.224989359</v>
      </c>
      <c r="G61" s="140">
        <v>8.3060784337750312E-2</v>
      </c>
    </row>
    <row r="62" spans="2:7" ht="14.25" customHeight="1">
      <c r="B62" s="139"/>
      <c r="C62" s="115" t="s">
        <v>157</v>
      </c>
      <c r="D62" s="116">
        <v>0</v>
      </c>
      <c r="E62" s="117">
        <v>0</v>
      </c>
      <c r="F62" s="116">
        <v>0.219826559</v>
      </c>
      <c r="G62" s="140">
        <v>8.1154799897930924E-2</v>
      </c>
    </row>
    <row r="63" spans="2:7" ht="14.25" customHeight="1">
      <c r="B63" s="139"/>
      <c r="C63" s="115" t="s">
        <v>158</v>
      </c>
      <c r="D63" s="116">
        <v>4.8902947148378735E-2</v>
      </c>
      <c r="E63" s="117">
        <v>4.1176054295325754E-2</v>
      </c>
      <c r="F63" s="116">
        <v>0.19061076399999999</v>
      </c>
      <c r="G63" s="140">
        <v>7.036901492331385E-2</v>
      </c>
    </row>
    <row r="64" spans="2:7" ht="14.25" customHeight="1">
      <c r="B64" s="139"/>
      <c r="C64" s="115" t="s">
        <v>118</v>
      </c>
      <c r="D64" s="116">
        <v>0</v>
      </c>
      <c r="E64" s="117">
        <v>0</v>
      </c>
      <c r="F64" s="116">
        <v>0.10309394500000001</v>
      </c>
      <c r="G64" s="140">
        <v>3.8059861898503793E-2</v>
      </c>
    </row>
    <row r="65" spans="2:10" ht="14.25" customHeight="1">
      <c r="B65" s="139"/>
      <c r="C65" s="115" t="s">
        <v>130</v>
      </c>
      <c r="D65" s="116">
        <v>0</v>
      </c>
      <c r="E65" s="117">
        <v>0</v>
      </c>
      <c r="F65" s="116">
        <v>9.1796674999999994E-2</v>
      </c>
      <c r="G65" s="140">
        <v>3.3889175288052423E-2</v>
      </c>
      <c r="I65" s="125"/>
      <c r="J65" s="125"/>
    </row>
    <row r="66" spans="2:10" ht="14.25" customHeight="1" thickBot="1">
      <c r="B66" s="139"/>
      <c r="C66" s="115" t="s">
        <v>59</v>
      </c>
      <c r="D66" s="116">
        <v>2.4709880950159233</v>
      </c>
      <c r="E66" s="117">
        <v>2.0805604957666106</v>
      </c>
      <c r="F66" s="116">
        <v>0.61207253400000006</v>
      </c>
      <c r="G66" s="140">
        <v>0.22596279651445358</v>
      </c>
    </row>
    <row r="67" spans="2:10" ht="14.25" customHeight="1" thickBot="1">
      <c r="B67" s="144" t="s">
        <v>159</v>
      </c>
      <c r="C67" s="129"/>
      <c r="D67" s="130">
        <v>118.76550093322109</v>
      </c>
      <c r="E67" s="131">
        <v>99.999999999999915</v>
      </c>
      <c r="F67" s="130">
        <v>270.873145244</v>
      </c>
      <c r="G67" s="145">
        <v>99.999999999999986</v>
      </c>
    </row>
    <row r="69" spans="2:10" ht="16.5">
      <c r="B69" s="132" t="s">
        <v>1</v>
      </c>
    </row>
  </sheetData>
  <mergeCells count="1">
    <mergeCell ref="B1:G1"/>
  </mergeCells>
  <pageMargins left="0.23622047244094491" right="0.23622047244094491" top="0.74803149606299213" bottom="0.74803149606299213" header="0.31496062992125984" footer="0.31496062992125984"/>
  <pageSetup paperSize="9" scale="76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B2:N39"/>
  <sheetViews>
    <sheetView showGridLines="0" workbookViewId="0">
      <selection activeCell="Q11" sqref="Q11"/>
    </sheetView>
  </sheetViews>
  <sheetFormatPr defaultColWidth="8.85546875" defaultRowHeight="15"/>
  <cols>
    <col min="2" max="2" width="40" customWidth="1"/>
    <col min="3" max="3" width="9.7109375" customWidth="1"/>
    <col min="4" max="4" width="6.7109375" customWidth="1"/>
    <col min="5" max="5" width="11.42578125" customWidth="1"/>
    <col min="6" max="6" width="6.7109375" customWidth="1"/>
    <col min="7" max="7" width="9.7109375" customWidth="1"/>
    <col min="8" max="8" width="6.7109375" customWidth="1"/>
    <col min="9" max="9" width="9.7109375" customWidth="1"/>
    <col min="10" max="10" width="6.7109375" customWidth="1"/>
    <col min="11" max="11" width="9.7109375" customWidth="1"/>
    <col min="12" max="12" width="6.7109375" customWidth="1"/>
    <col min="13" max="13" width="7.7109375" customWidth="1"/>
    <col min="14" max="14" width="6.7109375" customWidth="1"/>
  </cols>
  <sheetData>
    <row r="2" spans="2:14">
      <c r="B2" s="26" t="s">
        <v>160</v>
      </c>
    </row>
    <row r="3" spans="2:14" ht="15.75" thickBot="1">
      <c r="N3" s="133"/>
    </row>
    <row r="4" spans="2:14" ht="25.5" customHeight="1" thickBot="1">
      <c r="B4" s="157" t="s">
        <v>161</v>
      </c>
      <c r="C4" s="158" t="s">
        <v>162</v>
      </c>
      <c r="D4" s="159" t="s">
        <v>111</v>
      </c>
      <c r="E4" s="160" t="s">
        <v>163</v>
      </c>
      <c r="F4" s="159" t="s">
        <v>111</v>
      </c>
      <c r="G4" s="161" t="s">
        <v>164</v>
      </c>
      <c r="H4" s="159" t="s">
        <v>111</v>
      </c>
      <c r="I4" s="160" t="s">
        <v>165</v>
      </c>
      <c r="J4" s="159" t="s">
        <v>111</v>
      </c>
      <c r="K4" s="160" t="s">
        <v>166</v>
      </c>
      <c r="L4" s="159" t="s">
        <v>111</v>
      </c>
      <c r="M4" s="160" t="s">
        <v>167</v>
      </c>
      <c r="N4" s="162" t="s">
        <v>111</v>
      </c>
    </row>
    <row r="5" spans="2:14">
      <c r="B5" s="146" t="s">
        <v>120</v>
      </c>
      <c r="C5" s="147">
        <v>0.7510519867016191</v>
      </c>
      <c r="D5" s="148">
        <v>2.8950326119869679E-2</v>
      </c>
      <c r="E5" s="149">
        <v>2.8276331687135725</v>
      </c>
      <c r="F5" s="148">
        <v>0.23455951457521318</v>
      </c>
      <c r="G5" s="149">
        <v>1.6343257815886012</v>
      </c>
      <c r="H5" s="148">
        <v>0.27378972320535444</v>
      </c>
      <c r="I5" s="149">
        <v>15.799201272496518</v>
      </c>
      <c r="J5" s="148">
        <v>0.25905849705786077</v>
      </c>
      <c r="K5" s="149">
        <v>6.3301784961437253</v>
      </c>
      <c r="L5" s="148">
        <v>0.45833111861047116</v>
      </c>
      <c r="M5" s="149">
        <v>27.342390705644032</v>
      </c>
      <c r="N5" s="308">
        <v>0.23022165941116179</v>
      </c>
    </row>
    <row r="6" spans="2:14">
      <c r="B6" s="146" t="s">
        <v>114</v>
      </c>
      <c r="C6" s="147">
        <v>20.418369133677768</v>
      </c>
      <c r="D6" s="148">
        <v>0.78705396659937754</v>
      </c>
      <c r="E6" s="149">
        <v>0.56354018541136353</v>
      </c>
      <c r="F6" s="148">
        <v>4.6747121867244126E-2</v>
      </c>
      <c r="G6" s="149">
        <v>0.16302935489562564</v>
      </c>
      <c r="H6" s="148">
        <v>2.7311422516894938E-2</v>
      </c>
      <c r="I6" s="149">
        <v>0.59806853127378745</v>
      </c>
      <c r="J6" s="148">
        <v>9.8064916179719953E-3</v>
      </c>
      <c r="K6" s="149">
        <v>7.1417952044769972E-2</v>
      </c>
      <c r="L6" s="148">
        <v>5.170955269190123E-3</v>
      </c>
      <c r="M6" s="149">
        <v>21.814425157303315</v>
      </c>
      <c r="N6" s="308">
        <v>0.18367644632399638</v>
      </c>
    </row>
    <row r="7" spans="2:14">
      <c r="B7" s="146" t="s">
        <v>133</v>
      </c>
      <c r="C7" s="147">
        <v>0.1465174128887119</v>
      </c>
      <c r="D7" s="148">
        <v>5.6477140870049734E-3</v>
      </c>
      <c r="E7" s="149">
        <v>0.82970623020089473</v>
      </c>
      <c r="F7" s="148">
        <v>6.8826286503242559E-2</v>
      </c>
      <c r="G7" s="149">
        <v>0.77453621114682381</v>
      </c>
      <c r="H7" s="148">
        <v>0.12975384543972973</v>
      </c>
      <c r="I7" s="149">
        <v>6.0051874669629015</v>
      </c>
      <c r="J7" s="148">
        <v>9.8466676442073547E-2</v>
      </c>
      <c r="K7" s="149">
        <v>1.8209000226193273</v>
      </c>
      <c r="L7" s="148">
        <v>0.13184069687029559</v>
      </c>
      <c r="M7" s="149">
        <v>9.5768473438186597</v>
      </c>
      <c r="N7" s="308">
        <v>8.0636609693613706E-2</v>
      </c>
    </row>
    <row r="8" spans="2:14">
      <c r="B8" s="146" t="s">
        <v>113</v>
      </c>
      <c r="C8" s="147">
        <v>0.24749933882862971</v>
      </c>
      <c r="D8" s="148">
        <v>9.5402005459144981E-3</v>
      </c>
      <c r="E8" s="149">
        <v>0.45892468726379232</v>
      </c>
      <c r="F8" s="148">
        <v>3.8068994614372006E-2</v>
      </c>
      <c r="G8" s="149">
        <v>0.64972451813384779</v>
      </c>
      <c r="H8" s="148">
        <v>0.10884482028221293</v>
      </c>
      <c r="I8" s="149">
        <v>5.7883473739656131</v>
      </c>
      <c r="J8" s="148">
        <v>9.4911163247140495E-2</v>
      </c>
      <c r="K8" s="149">
        <v>0.96625036948298171</v>
      </c>
      <c r="L8" s="148">
        <v>6.9960525279453498E-2</v>
      </c>
      <c r="M8" s="149">
        <v>8.1107462876748642</v>
      </c>
      <c r="N8" s="308">
        <v>6.8292106916092915E-2</v>
      </c>
    </row>
    <row r="9" spans="2:14">
      <c r="B9" s="146" t="s">
        <v>135</v>
      </c>
      <c r="C9" s="147">
        <v>9.7673623736571832E-2</v>
      </c>
      <c r="D9" s="148">
        <v>3.7649634253701693E-3</v>
      </c>
      <c r="E9" s="149">
        <v>0.3181380361405664</v>
      </c>
      <c r="F9" s="148">
        <v>2.6390376287385321E-2</v>
      </c>
      <c r="G9" s="149">
        <v>0.96245647229531472</v>
      </c>
      <c r="H9" s="148">
        <v>0.16123510631448146</v>
      </c>
      <c r="I9" s="149">
        <v>6.2324810966132391</v>
      </c>
      <c r="J9" s="148">
        <v>0.10219359561174991</v>
      </c>
      <c r="K9" s="149">
        <v>0.67724228821926435</v>
      </c>
      <c r="L9" s="148">
        <v>4.9035144225228956E-2</v>
      </c>
      <c r="M9" s="149">
        <v>8.2879915170049561</v>
      </c>
      <c r="N9" s="308">
        <v>6.9784503512220208E-2</v>
      </c>
    </row>
    <row r="10" spans="2:14">
      <c r="B10" s="146" t="s">
        <v>115</v>
      </c>
      <c r="C10" s="147">
        <v>3.6607447474724717</v>
      </c>
      <c r="D10" s="148">
        <v>0.14110841347528727</v>
      </c>
      <c r="E10" s="149">
        <v>3.9450556910990597</v>
      </c>
      <c r="F10" s="148">
        <v>0.32725261470085398</v>
      </c>
      <c r="G10" s="149">
        <v>0</v>
      </c>
      <c r="H10" s="148">
        <v>0</v>
      </c>
      <c r="I10" s="149">
        <v>2.5013744222645256E-3</v>
      </c>
      <c r="J10" s="148">
        <v>4.1014877096279209E-5</v>
      </c>
      <c r="K10" s="149">
        <v>0</v>
      </c>
      <c r="L10" s="148">
        <v>0</v>
      </c>
      <c r="M10" s="149">
        <v>7.6083018129937958</v>
      </c>
      <c r="N10" s="308">
        <v>6.4061547782901698E-2</v>
      </c>
    </row>
    <row r="11" spans="2:14">
      <c r="B11" s="137" t="s">
        <v>168</v>
      </c>
      <c r="C11" s="147">
        <v>5.6599537755137636E-4</v>
      </c>
      <c r="D11" s="148">
        <v>2.1817065998869274E-5</v>
      </c>
      <c r="E11" s="149">
        <v>7.1994509599025078E-3</v>
      </c>
      <c r="F11" s="148">
        <v>5.9721315375963575E-4</v>
      </c>
      <c r="G11" s="149">
        <v>0.21617147415973792</v>
      </c>
      <c r="H11" s="148">
        <v>3.6214033176150733E-2</v>
      </c>
      <c r="I11" s="149">
        <v>6.8869625496318658</v>
      </c>
      <c r="J11" s="148">
        <v>0.11292508631478967</v>
      </c>
      <c r="K11" s="149">
        <v>7.7896412768948223E-2</v>
      </c>
      <c r="L11" s="148">
        <v>5.6400226347305222E-3</v>
      </c>
      <c r="M11" s="149">
        <v>7.1887958828980052</v>
      </c>
      <c r="N11" s="308">
        <v>6.0529327341784976E-2</v>
      </c>
    </row>
    <row r="12" spans="2:14">
      <c r="B12" s="146" t="s">
        <v>132</v>
      </c>
      <c r="C12" s="147">
        <v>0.15969584766296899</v>
      </c>
      <c r="D12" s="148">
        <v>6.1556948809040595E-3</v>
      </c>
      <c r="E12" s="149">
        <v>0.94554842323723887</v>
      </c>
      <c r="F12" s="148">
        <v>7.8435697252337302E-2</v>
      </c>
      <c r="G12" s="149">
        <v>0.49909906502301427</v>
      </c>
      <c r="H12" s="148">
        <v>8.361135607362026E-2</v>
      </c>
      <c r="I12" s="149">
        <v>4.4929291647035825</v>
      </c>
      <c r="J12" s="148">
        <v>7.3670273371460177E-2</v>
      </c>
      <c r="K12" s="149">
        <v>1.0752054912043354</v>
      </c>
      <c r="L12" s="148">
        <v>7.7849326969217772E-2</v>
      </c>
      <c r="M12" s="149">
        <v>7.1724779918311405</v>
      </c>
      <c r="N12" s="308">
        <v>6.0391931457132918E-2</v>
      </c>
    </row>
    <row r="13" spans="2:14" ht="15.75" thickBot="1">
      <c r="B13" s="146" t="s">
        <v>169</v>
      </c>
      <c r="C13" s="147">
        <v>0.46066347652336859</v>
      </c>
      <c r="D13" s="148">
        <v>1.7756903800272845E-2</v>
      </c>
      <c r="E13" s="149">
        <v>2.1593318066593419</v>
      </c>
      <c r="F13" s="148">
        <v>0.17912218104559191</v>
      </c>
      <c r="G13" s="149">
        <v>1.0699307772060163</v>
      </c>
      <c r="H13" s="148">
        <v>0.17923969299155554</v>
      </c>
      <c r="I13" s="149">
        <v>15.181323919999301</v>
      </c>
      <c r="J13" s="148">
        <v>0.24892720145985703</v>
      </c>
      <c r="K13" s="149">
        <v>2.7922742427679026</v>
      </c>
      <c r="L13" s="148">
        <v>0.20217221014141237</v>
      </c>
      <c r="M13" s="149">
        <v>21.663524223155932</v>
      </c>
      <c r="N13" s="308">
        <v>0.18240586746934875</v>
      </c>
    </row>
    <row r="14" spans="2:14" ht="15.75" thickBot="1">
      <c r="B14" s="163" t="s">
        <v>170</v>
      </c>
      <c r="C14" s="150">
        <v>25.942781562869662</v>
      </c>
      <c r="D14" s="151">
        <v>0.99999999999999989</v>
      </c>
      <c r="E14" s="152">
        <v>12.055077679685732</v>
      </c>
      <c r="F14" s="151">
        <v>1</v>
      </c>
      <c r="G14" s="152">
        <v>5.9692736544489815</v>
      </c>
      <c r="H14" s="151">
        <v>0.99999999999999989</v>
      </c>
      <c r="I14" s="152">
        <v>60.987002750069081</v>
      </c>
      <c r="J14" s="151">
        <v>0.99999999999999989</v>
      </c>
      <c r="K14" s="152">
        <v>13.811365275251255</v>
      </c>
      <c r="L14" s="151">
        <v>1</v>
      </c>
      <c r="M14" s="152">
        <v>118.76550093322103</v>
      </c>
      <c r="N14" s="153">
        <v>0.99999999990825339</v>
      </c>
    </row>
    <row r="15" spans="2:14">
      <c r="B15" s="137" t="s">
        <v>1</v>
      </c>
      <c r="C15" s="135"/>
      <c r="D15" s="136"/>
      <c r="E15" s="135"/>
      <c r="F15" s="136"/>
      <c r="G15" s="135"/>
    </row>
    <row r="16" spans="2:14">
      <c r="B16" s="137"/>
    </row>
    <row r="27" spans="3:7">
      <c r="C27" s="154"/>
      <c r="D27" s="154"/>
      <c r="E27" s="154"/>
      <c r="F27" s="154"/>
      <c r="G27" s="154"/>
    </row>
    <row r="28" spans="3:7">
      <c r="C28" s="154"/>
      <c r="D28" s="154"/>
      <c r="E28" s="154"/>
      <c r="F28" s="154"/>
      <c r="G28" s="154"/>
    </row>
    <row r="29" spans="3:7">
      <c r="C29" s="154"/>
      <c r="D29" s="154"/>
      <c r="E29" s="154"/>
      <c r="F29" s="154"/>
      <c r="G29" s="154"/>
    </row>
    <row r="30" spans="3:7">
      <c r="C30" s="154"/>
      <c r="D30" s="154"/>
      <c r="E30" s="154"/>
      <c r="F30" s="154"/>
      <c r="G30" s="154"/>
    </row>
    <row r="35" spans="2:12">
      <c r="B35" s="155"/>
      <c r="C35" s="155"/>
      <c r="D35" s="155"/>
      <c r="E35" s="155"/>
      <c r="F35" s="155"/>
      <c r="G35" s="155"/>
      <c r="H35" s="155"/>
      <c r="I35" s="155"/>
      <c r="J35" s="155"/>
      <c r="K35" s="155"/>
      <c r="L35" s="155"/>
    </row>
    <row r="36" spans="2:12" ht="15.75" thickBot="1"/>
    <row r="37" spans="2:12" ht="15.75" thickBot="1">
      <c r="C37" s="134"/>
      <c r="D37" s="134"/>
      <c r="E37" s="134"/>
      <c r="F37" s="134"/>
      <c r="G37" s="134"/>
      <c r="H37" s="134"/>
      <c r="I37" s="134"/>
      <c r="J37" s="134"/>
      <c r="K37" s="134"/>
    </row>
    <row r="39" spans="2:12">
      <c r="C39" s="156"/>
      <c r="D39" s="156"/>
      <c r="E39" s="156"/>
      <c r="F39" s="156"/>
      <c r="G39" s="156"/>
      <c r="H39" s="156"/>
      <c r="I39" s="156"/>
    </row>
  </sheetData>
  <pageMargins left="0.51181102362204722" right="0.51181102362204722" top="0.78740157480314965" bottom="0.78740157480314965" header="0.31496062992125984" footer="0.31496062992125984"/>
  <pageSetup paperSize="9" scale="98" orientation="landscape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2:O32"/>
  <sheetViews>
    <sheetView showGridLines="0" workbookViewId="0">
      <selection activeCell="Q11" sqref="Q11"/>
    </sheetView>
  </sheetViews>
  <sheetFormatPr defaultColWidth="8.85546875" defaultRowHeight="15"/>
  <cols>
    <col min="1" max="1" width="5.7109375" customWidth="1"/>
    <col min="2" max="2" width="49.5703125" customWidth="1"/>
    <col min="3" max="4" width="8.140625" style="164" customWidth="1"/>
    <col min="5" max="5" width="12" style="164" customWidth="1"/>
    <col min="6" max="6" width="8.140625" style="164" customWidth="1"/>
    <col min="7" max="7" width="9.7109375" style="164" customWidth="1"/>
    <col min="8" max="8" width="8.140625" style="164" customWidth="1"/>
    <col min="9" max="9" width="9.85546875" style="164" customWidth="1"/>
    <col min="10" max="10" width="8.140625" style="164" customWidth="1"/>
    <col min="11" max="11" width="7.7109375" style="164" customWidth="1"/>
    <col min="12" max="14" width="8.140625" style="164" customWidth="1"/>
  </cols>
  <sheetData>
    <row r="2" spans="1:15">
      <c r="B2" s="26" t="s">
        <v>171</v>
      </c>
    </row>
    <row r="3" spans="1:15" ht="15.75" thickBot="1">
      <c r="O3" s="164"/>
    </row>
    <row r="4" spans="1:15" ht="24.75" thickBot="1">
      <c r="B4" s="157" t="s">
        <v>161</v>
      </c>
      <c r="C4" s="160" t="s">
        <v>162</v>
      </c>
      <c r="D4" s="159" t="s">
        <v>111</v>
      </c>
      <c r="E4" s="160" t="s">
        <v>163</v>
      </c>
      <c r="F4" s="159" t="s">
        <v>111</v>
      </c>
      <c r="G4" s="161" t="s">
        <v>172</v>
      </c>
      <c r="H4" s="159" t="s">
        <v>111</v>
      </c>
      <c r="I4" s="160" t="s">
        <v>165</v>
      </c>
      <c r="J4" s="159" t="s">
        <v>111</v>
      </c>
      <c r="K4" s="160" t="s">
        <v>166</v>
      </c>
      <c r="L4" s="159" t="s">
        <v>111</v>
      </c>
      <c r="M4" s="160" t="s">
        <v>167</v>
      </c>
      <c r="N4" s="162" t="s">
        <v>111</v>
      </c>
      <c r="O4" s="164"/>
    </row>
    <row r="5" spans="1:15">
      <c r="A5" s="165"/>
      <c r="B5" s="146" t="s">
        <v>120</v>
      </c>
      <c r="C5" s="149">
        <v>2.7470173199999999</v>
      </c>
      <c r="D5" s="148">
        <v>8.872949016671236E-2</v>
      </c>
      <c r="E5" s="149">
        <v>9.8312980000000003</v>
      </c>
      <c r="F5" s="148">
        <v>0.31586690370434312</v>
      </c>
      <c r="G5" s="149">
        <v>7.357905068</v>
      </c>
      <c r="H5" s="148">
        <v>0.34456888246087292</v>
      </c>
      <c r="I5" s="149">
        <v>40.633415515999999</v>
      </c>
      <c r="J5" s="148">
        <v>0.28499211894068993</v>
      </c>
      <c r="K5" s="149">
        <v>16.69928801</v>
      </c>
      <c r="L5" s="148">
        <v>0.37227313324730682</v>
      </c>
      <c r="M5" s="149">
        <v>77.268923913999998</v>
      </c>
      <c r="N5" s="308">
        <v>0.2852586798619301</v>
      </c>
      <c r="O5" s="164"/>
    </row>
    <row r="6" spans="1:15">
      <c r="A6" s="165"/>
      <c r="B6" s="146" t="s">
        <v>132</v>
      </c>
      <c r="C6" s="149">
        <v>0.65028652200000003</v>
      </c>
      <c r="D6" s="148">
        <v>2.1004451314979179E-2</v>
      </c>
      <c r="E6" s="149">
        <v>3.4978658340000002</v>
      </c>
      <c r="F6" s="148">
        <v>0.11238191036003485</v>
      </c>
      <c r="G6" s="149">
        <v>2.0293896650000001</v>
      </c>
      <c r="H6" s="148">
        <v>9.503581827765642E-2</v>
      </c>
      <c r="I6" s="149">
        <v>14.517294737</v>
      </c>
      <c r="J6" s="148">
        <v>0.10182049763340785</v>
      </c>
      <c r="K6" s="149">
        <v>3.9951435050000002</v>
      </c>
      <c r="L6" s="148">
        <v>8.9062754620936532E-2</v>
      </c>
      <c r="M6" s="149">
        <v>24.689980263000002</v>
      </c>
      <c r="N6" s="308">
        <v>9.1149595709128242E-2</v>
      </c>
      <c r="O6" s="164"/>
    </row>
    <row r="7" spans="1:15">
      <c r="A7" s="165"/>
      <c r="B7" s="146" t="s">
        <v>133</v>
      </c>
      <c r="C7" s="149">
        <v>0.26738763100000001</v>
      </c>
      <c r="D7" s="148">
        <v>8.6367013425000961E-3</v>
      </c>
      <c r="E7" s="149">
        <v>1.9460161</v>
      </c>
      <c r="F7" s="148">
        <v>6.2522983238408741E-2</v>
      </c>
      <c r="G7" s="149">
        <v>1.3957729510000001</v>
      </c>
      <c r="H7" s="148">
        <v>6.5363703588243241E-2</v>
      </c>
      <c r="I7" s="149">
        <v>14.631280943</v>
      </c>
      <c r="J7" s="148">
        <v>0.10261996698555124</v>
      </c>
      <c r="K7" s="149">
        <v>4.644382233</v>
      </c>
      <c r="L7" s="148">
        <v>0.10353607440279326</v>
      </c>
      <c r="M7" s="149">
        <v>22.884839858000003</v>
      </c>
      <c r="N7" s="308">
        <v>8.4485442220089788E-2</v>
      </c>
      <c r="O7" s="164"/>
    </row>
    <row r="8" spans="1:15">
      <c r="A8" s="165"/>
      <c r="B8" s="146" t="s">
        <v>113</v>
      </c>
      <c r="C8" s="149">
        <v>0.46011491500000001</v>
      </c>
      <c r="D8" s="148">
        <v>1.4861850898723199E-2</v>
      </c>
      <c r="E8" s="149">
        <v>0.88288679699999995</v>
      </c>
      <c r="F8" s="148">
        <v>2.8366012187794012E-2</v>
      </c>
      <c r="G8" s="149">
        <v>3.1856234059999999</v>
      </c>
      <c r="H8" s="148">
        <v>0.14918195964778647</v>
      </c>
      <c r="I8" s="149">
        <v>10.244394652</v>
      </c>
      <c r="J8" s="148">
        <v>7.1851497149889559E-2</v>
      </c>
      <c r="K8" s="149">
        <v>7.7339538020000003</v>
      </c>
      <c r="L8" s="148">
        <v>0.1724111358841377</v>
      </c>
      <c r="M8" s="149">
        <v>22.506973572</v>
      </c>
      <c r="N8" s="308">
        <v>8.3090448832726704E-2</v>
      </c>
      <c r="O8" s="164"/>
    </row>
    <row r="9" spans="1:15">
      <c r="A9" s="165"/>
      <c r="B9" s="146" t="s">
        <v>114</v>
      </c>
      <c r="C9" s="149">
        <v>22.188126449999999</v>
      </c>
      <c r="D9" s="148">
        <v>0.71668319428835825</v>
      </c>
      <c r="E9" s="149">
        <v>0</v>
      </c>
      <c r="F9" s="148">
        <v>0</v>
      </c>
      <c r="G9" s="149">
        <v>0</v>
      </c>
      <c r="H9" s="148">
        <v>0</v>
      </c>
      <c r="I9" s="149">
        <v>0</v>
      </c>
      <c r="J9" s="148">
        <v>0</v>
      </c>
      <c r="K9" s="149">
        <v>0</v>
      </c>
      <c r="L9" s="148">
        <v>0</v>
      </c>
      <c r="M9" s="149">
        <v>22.188126449999999</v>
      </c>
      <c r="N9" s="308">
        <v>8.1913340307173427E-2</v>
      </c>
      <c r="O9" s="164"/>
    </row>
    <row r="10" spans="1:15">
      <c r="A10" s="165"/>
      <c r="B10" s="146" t="s">
        <v>134</v>
      </c>
      <c r="C10" s="149">
        <v>0.93768557900000005</v>
      </c>
      <c r="D10" s="148">
        <v>3.0287527768972526E-2</v>
      </c>
      <c r="E10" s="149">
        <v>2.609871155</v>
      </c>
      <c r="F10" s="148">
        <v>8.3851788522444112E-2</v>
      </c>
      <c r="G10" s="149">
        <v>1.8803585009999999</v>
      </c>
      <c r="H10" s="148">
        <v>8.8056725566246746E-2</v>
      </c>
      <c r="I10" s="149">
        <v>8.4855785820000005</v>
      </c>
      <c r="J10" s="148">
        <v>5.9515622543954379E-2</v>
      </c>
      <c r="K10" s="149">
        <v>1.9774737630000001</v>
      </c>
      <c r="L10" s="148">
        <v>4.4083337758203757E-2</v>
      </c>
      <c r="M10" s="149">
        <v>15.890967580000002</v>
      </c>
      <c r="N10" s="308">
        <v>5.8665711957433003E-2</v>
      </c>
      <c r="O10" s="164"/>
    </row>
    <row r="11" spans="1:15">
      <c r="A11" s="165"/>
      <c r="B11" s="146" t="s">
        <v>84</v>
      </c>
      <c r="C11" s="149">
        <v>0.19590586800000001</v>
      </c>
      <c r="D11" s="148">
        <v>6.3278187806647141E-3</v>
      </c>
      <c r="E11" s="149">
        <v>1.1369851200000001</v>
      </c>
      <c r="F11" s="148">
        <v>3.6529863036631686E-2</v>
      </c>
      <c r="G11" s="149">
        <v>0.63461219870000007</v>
      </c>
      <c r="H11" s="148">
        <v>2.9718732992777511E-2</v>
      </c>
      <c r="I11" s="149">
        <v>10.188719206</v>
      </c>
      <c r="J11" s="148">
        <v>7.1461004174415699E-2</v>
      </c>
      <c r="K11" s="149">
        <v>2.464832978</v>
      </c>
      <c r="L11" s="148">
        <v>5.4947917246643746E-2</v>
      </c>
      <c r="M11" s="149">
        <v>14.621055370700001</v>
      </c>
      <c r="N11" s="308">
        <v>5.3977494987197311E-2</v>
      </c>
      <c r="O11" s="164"/>
    </row>
    <row r="12" spans="1:15">
      <c r="A12" s="165"/>
      <c r="B12" s="146" t="s">
        <v>135</v>
      </c>
      <c r="C12" s="149">
        <v>0.140663389</v>
      </c>
      <c r="D12" s="148">
        <v>4.543470002981974E-3</v>
      </c>
      <c r="E12" s="149">
        <v>0.47639499000000002</v>
      </c>
      <c r="F12" s="148">
        <v>1.5305955574895757E-2</v>
      </c>
      <c r="G12" s="149">
        <v>1.1809550929999999</v>
      </c>
      <c r="H12" s="148">
        <v>5.5303836196692581E-2</v>
      </c>
      <c r="I12" s="149">
        <v>7.9643931410000004</v>
      </c>
      <c r="J12" s="148">
        <v>5.5860164559302788E-2</v>
      </c>
      <c r="K12" s="149">
        <v>0.82231505000000005</v>
      </c>
      <c r="L12" s="148">
        <v>1.8331667793057949E-2</v>
      </c>
      <c r="M12" s="149">
        <v>10.584721663</v>
      </c>
      <c r="N12" s="308">
        <v>3.9076300993319324E-2</v>
      </c>
      <c r="O12" s="164"/>
    </row>
    <row r="13" spans="1:15">
      <c r="A13" s="165"/>
      <c r="B13" s="146" t="s">
        <v>136</v>
      </c>
      <c r="C13" s="149">
        <v>0.11664465</v>
      </c>
      <c r="D13" s="148">
        <v>3.7676574697296066E-3</v>
      </c>
      <c r="E13" s="149">
        <v>0.68072306199999999</v>
      </c>
      <c r="F13" s="148">
        <v>2.1870752557198406E-2</v>
      </c>
      <c r="G13" s="149">
        <v>0.40788169400000002</v>
      </c>
      <c r="H13" s="148">
        <v>1.9100999289738015E-2</v>
      </c>
      <c r="I13" s="149">
        <v>5.242926733</v>
      </c>
      <c r="J13" s="148">
        <v>3.6772512970269476E-2</v>
      </c>
      <c r="K13" s="149">
        <v>1.41505993</v>
      </c>
      <c r="L13" s="148">
        <v>3.1545584072707696E-2</v>
      </c>
      <c r="M13" s="149">
        <v>7.8632360690000001</v>
      </c>
      <c r="N13" s="308">
        <v>2.9029216751901003E-2</v>
      </c>
      <c r="O13" s="164"/>
    </row>
    <row r="14" spans="1:15">
      <c r="A14" s="165"/>
      <c r="B14" s="146" t="s">
        <v>137</v>
      </c>
      <c r="C14" s="149">
        <v>3.190291E-3</v>
      </c>
      <c r="D14" s="148">
        <v>1.0304736408194578E-4</v>
      </c>
      <c r="E14" s="149">
        <v>4.0660118000000002E-2</v>
      </c>
      <c r="F14" s="148">
        <v>1.3063570626089484E-3</v>
      </c>
      <c r="G14" s="149">
        <v>0.53670938400000001</v>
      </c>
      <c r="H14" s="148">
        <v>2.5133968288804171E-2</v>
      </c>
      <c r="I14" s="149">
        <v>6.4544796729999998</v>
      </c>
      <c r="J14" s="148">
        <v>4.5270027520663648E-2</v>
      </c>
      <c r="K14" s="149">
        <v>0.38237883499999997</v>
      </c>
      <c r="L14" s="148">
        <v>8.5242776163667669E-3</v>
      </c>
      <c r="M14" s="149">
        <v>7.4174183009999997</v>
      </c>
      <c r="N14" s="308">
        <v>2.7383362487122892E-2</v>
      </c>
      <c r="O14" s="164"/>
    </row>
    <row r="15" spans="1:15">
      <c r="A15" s="165"/>
      <c r="B15" s="146" t="s">
        <v>115</v>
      </c>
      <c r="C15" s="149">
        <v>2.4220204129999998</v>
      </c>
      <c r="D15" s="148">
        <v>7.8231991787681948E-2</v>
      </c>
      <c r="E15" s="149">
        <v>3.7211685499999998</v>
      </c>
      <c r="F15" s="148">
        <v>0.11955633814075008</v>
      </c>
      <c r="G15" s="149">
        <v>0</v>
      </c>
      <c r="H15" s="148">
        <v>0</v>
      </c>
      <c r="I15" s="149">
        <v>0</v>
      </c>
      <c r="J15" s="148">
        <v>0</v>
      </c>
      <c r="K15" s="149">
        <v>0</v>
      </c>
      <c r="L15" s="148">
        <v>0</v>
      </c>
      <c r="M15" s="149">
        <v>6.1431889630000001</v>
      </c>
      <c r="N15" s="308">
        <v>2.2679207693874076E-2</v>
      </c>
      <c r="O15" s="164"/>
    </row>
    <row r="16" spans="1:15" ht="15.75" thickBot="1">
      <c r="B16" s="146" t="s">
        <v>169</v>
      </c>
      <c r="C16" s="149">
        <v>0.83041943300000298</v>
      </c>
      <c r="D16" s="148">
        <v>2.682279881461418E-2</v>
      </c>
      <c r="E16" s="149">
        <v>6.3009422904000019</v>
      </c>
      <c r="F16" s="148">
        <v>0.20244113561489038</v>
      </c>
      <c r="G16" s="149">
        <v>2.7447373388599985</v>
      </c>
      <c r="H16" s="148">
        <v>0.12853537369118173</v>
      </c>
      <c r="I16" s="149">
        <v>24.21484726049998</v>
      </c>
      <c r="J16" s="148">
        <v>0.16983658752185538</v>
      </c>
      <c r="K16" s="149">
        <v>4.7227952855500064</v>
      </c>
      <c r="L16" s="148">
        <v>0.10528411735784596</v>
      </c>
      <c r="M16" s="149">
        <v>38.813741608309989</v>
      </c>
      <c r="N16" s="308">
        <v>0.14329119820552463</v>
      </c>
      <c r="O16" s="164"/>
    </row>
    <row r="17" spans="2:15" ht="15.75" thickBot="1">
      <c r="B17" s="163" t="s">
        <v>170</v>
      </c>
      <c r="C17" s="152">
        <v>30.959462461000001</v>
      </c>
      <c r="D17" s="151">
        <v>0.99999999999999978</v>
      </c>
      <c r="E17" s="152">
        <v>31.1248120164</v>
      </c>
      <c r="F17" s="151">
        <v>1</v>
      </c>
      <c r="G17" s="152">
        <v>21.353945299560003</v>
      </c>
      <c r="H17" s="151">
        <v>0.99999999999999978</v>
      </c>
      <c r="I17" s="152">
        <v>142.57733044349999</v>
      </c>
      <c r="J17" s="151">
        <v>1</v>
      </c>
      <c r="K17" s="152">
        <v>44.85762339155</v>
      </c>
      <c r="L17" s="151">
        <v>1.0000000000000002</v>
      </c>
      <c r="M17" s="152">
        <v>270.87317360999998</v>
      </c>
      <c r="N17" s="153">
        <v>1.0000000000074205</v>
      </c>
      <c r="O17" s="164"/>
    </row>
    <row r="18" spans="2:15">
      <c r="B18" s="137" t="s">
        <v>1</v>
      </c>
      <c r="C18" s="166"/>
      <c r="D18" s="166"/>
      <c r="E18" s="166"/>
      <c r="F18" s="166"/>
      <c r="G18" s="166"/>
      <c r="H18" s="166"/>
      <c r="I18" s="166"/>
      <c r="J18" s="166"/>
      <c r="K18" s="166"/>
      <c r="L18" s="166"/>
      <c r="M18" s="166"/>
      <c r="N18" s="166"/>
      <c r="O18" s="164"/>
    </row>
    <row r="19" spans="2:15">
      <c r="B19" s="137"/>
      <c r="C19" s="170"/>
      <c r="E19" s="170"/>
      <c r="G19" s="170"/>
      <c r="I19" s="170"/>
      <c r="K19" s="170"/>
      <c r="O19" s="164"/>
    </row>
    <row r="20" spans="2:15">
      <c r="O20" s="164"/>
    </row>
    <row r="21" spans="2:15">
      <c r="O21" s="164"/>
    </row>
    <row r="22" spans="2:15">
      <c r="O22" s="164"/>
    </row>
    <row r="23" spans="2:15">
      <c r="O23" s="164"/>
    </row>
    <row r="24" spans="2:15">
      <c r="O24" s="164"/>
    </row>
    <row r="25" spans="2:15">
      <c r="O25" s="164"/>
    </row>
    <row r="26" spans="2:15">
      <c r="O26" s="164"/>
    </row>
    <row r="27" spans="2:15">
      <c r="O27" s="164"/>
    </row>
    <row r="28" spans="2:15">
      <c r="O28" s="164"/>
    </row>
    <row r="29" spans="2:15">
      <c r="O29" s="164"/>
    </row>
    <row r="30" spans="2:15">
      <c r="O30" s="164"/>
    </row>
    <row r="31" spans="2:15">
      <c r="O31" s="164"/>
    </row>
    <row r="32" spans="2:15">
      <c r="O32" s="164"/>
    </row>
  </sheetData>
  <pageMargins left="0.51181102362204722" right="0.51181102362204722" top="0.78740157480314965" bottom="0.78740157480314965" header="0.31496062992125984" footer="0.31496062992125984"/>
  <pageSetup paperSize="9" scale="85" orientation="landscape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B11"/>
  <sheetViews>
    <sheetView showGridLines="0" tabSelected="1" workbookViewId="0">
      <selection activeCell="B11" sqref="B11"/>
    </sheetView>
  </sheetViews>
  <sheetFormatPr defaultRowHeight="15"/>
  <cols>
    <col min="1" max="1" width="2" customWidth="1"/>
    <col min="2" max="2" width="79.42578125" customWidth="1"/>
  </cols>
  <sheetData>
    <row r="1" spans="1:2">
      <c r="A1" s="238"/>
    </row>
    <row r="2" spans="1:2" ht="21">
      <c r="A2" s="238"/>
      <c r="B2" s="290" t="s">
        <v>173</v>
      </c>
    </row>
    <row r="3" spans="1:2">
      <c r="A3" s="238"/>
    </row>
    <row r="4" spans="1:2">
      <c r="A4" s="239"/>
      <c r="B4" s="289" t="s">
        <v>174</v>
      </c>
    </row>
    <row r="5" spans="1:2">
      <c r="A5" s="239"/>
      <c r="B5" s="289" t="s">
        <v>175</v>
      </c>
    </row>
    <row r="6" spans="1:2">
      <c r="A6" s="239"/>
      <c r="B6" s="289" t="s">
        <v>176</v>
      </c>
    </row>
    <row r="7" spans="1:2">
      <c r="A7" s="239"/>
      <c r="B7" s="289" t="s">
        <v>177</v>
      </c>
    </row>
    <row r="8" spans="1:2">
      <c r="B8" s="289" t="s">
        <v>178</v>
      </c>
    </row>
    <row r="9" spans="1:2" ht="17.25" customHeight="1">
      <c r="B9" s="289" t="s">
        <v>179</v>
      </c>
    </row>
    <row r="10" spans="1:2">
      <c r="B10" s="289" t="s">
        <v>180</v>
      </c>
    </row>
    <row r="11" spans="1:2">
      <c r="B11" s="289" t="s">
        <v>181</v>
      </c>
    </row>
  </sheetData>
  <hyperlinks>
    <hyperlink ref="B4" location="Tab_1!A1" display="Tabela 1: Subsídios da União – por tipo, em valores nominais (R$ mil correntes)" xr:uid="{00000000-0004-0000-0C00-000000000000}"/>
    <hyperlink ref="B5" location="Tab_2!A1" display="Tabela 2: Subsídios da União – por tipo, em valores constantes (R$ mil de 2018)" xr:uid="{00000000-0004-0000-0C00-000001000000}"/>
    <hyperlink ref="B6" location="Tab_3!A1" display="Tabela 3: Comparativo dos Subsídios – 2018 e 2017" xr:uid="{00000000-0004-0000-0C00-000002000000}"/>
    <hyperlink ref="B7" location="Tab_4!A1" display="Tabela 4: Subsídios da União – por tipo (% PIB)" xr:uid="{00000000-0004-0000-0C00-000003000000}"/>
    <hyperlink ref="B8" location="Tab_5!A1" display="Tabela 5: Subsídios da União – por tipo (% da Despesa Primária)" xr:uid="{00000000-0004-0000-0C00-000004000000}"/>
    <hyperlink ref="B9" location="Tab_6!A1" display="Tabela 6: Subsídios da União - por tipo e região, em valores nominais de 2011 a 2018" xr:uid="{00000000-0004-0000-0C00-000005000000}"/>
    <hyperlink ref="B10" location="Tab_7!A1" display="Tabela 7: Benefícios Tributários por tipo de receita (R$ mil correntes)" xr:uid="{00000000-0004-0000-0C00-000006000000}"/>
    <hyperlink ref="B11" location="Tab_8!A1" display="Tabela 8: Variáveis e Dados Utilizados" xr:uid="{00000000-0004-0000-0C00-000007000000}"/>
  </hyperlink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U153"/>
  <sheetViews>
    <sheetView showGridLines="0" zoomScale="70" zoomScaleNormal="70" zoomScaleSheetLayoutView="90" workbookViewId="0">
      <pane xSplit="3" ySplit="3" topLeftCell="D4" activePane="bottomRight" state="frozen"/>
      <selection pane="bottomRight" activeCell="B8" sqref="B8"/>
      <selection pane="bottomLeft" activeCell="A4" sqref="A4"/>
      <selection pane="topRight" activeCell="D1" sqref="D1"/>
    </sheetView>
  </sheetViews>
  <sheetFormatPr defaultColWidth="9.140625" defaultRowHeight="12.75"/>
  <cols>
    <col min="1" max="1" width="5.140625" style="177" customWidth="1"/>
    <col min="2" max="2" width="94.7109375" style="177" customWidth="1"/>
    <col min="3" max="3" width="15.28515625" style="177" customWidth="1"/>
    <col min="4" max="18" width="18.140625" style="177" customWidth="1"/>
    <col min="19" max="20" width="18.28515625" style="177" customWidth="1"/>
    <col min="21" max="21" width="14" style="177" bestFit="1" customWidth="1"/>
    <col min="22" max="16384" width="9.140625" style="177"/>
  </cols>
  <sheetData>
    <row r="1" spans="1:20" ht="30">
      <c r="A1" s="215"/>
      <c r="B1" s="210" t="s">
        <v>182</v>
      </c>
      <c r="C1" s="210"/>
      <c r="D1" s="210"/>
      <c r="E1" s="210"/>
      <c r="F1" s="210"/>
      <c r="G1" s="210"/>
      <c r="H1" s="210"/>
      <c r="I1" s="210"/>
      <c r="J1" s="210"/>
      <c r="K1" s="210"/>
      <c r="L1" s="295"/>
      <c r="M1" s="295"/>
      <c r="N1" s="295"/>
      <c r="O1" s="295"/>
      <c r="P1" s="295"/>
      <c r="Q1" s="295"/>
      <c r="R1" s="295"/>
      <c r="S1" s="295"/>
      <c r="T1" s="176"/>
    </row>
    <row r="2" spans="1:20" ht="16.5" thickBot="1">
      <c r="A2" s="215"/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291"/>
      <c r="M2" s="291"/>
      <c r="N2" s="291"/>
      <c r="O2" s="291"/>
      <c r="P2" s="296"/>
      <c r="Q2" s="296"/>
      <c r="R2" s="292"/>
      <c r="S2" s="293"/>
      <c r="T2" s="294"/>
    </row>
    <row r="3" spans="1:20" ht="30" customHeight="1" thickTop="1">
      <c r="A3" s="179"/>
      <c r="B3" s="174" t="s">
        <v>183</v>
      </c>
      <c r="C3" s="180" t="s">
        <v>184</v>
      </c>
      <c r="D3" s="181">
        <v>2003</v>
      </c>
      <c r="E3" s="181">
        <v>2004</v>
      </c>
      <c r="F3" s="181">
        <v>2005</v>
      </c>
      <c r="G3" s="181">
        <v>2006</v>
      </c>
      <c r="H3" s="181">
        <v>2007</v>
      </c>
      <c r="I3" s="181">
        <v>2008</v>
      </c>
      <c r="J3" s="181">
        <v>2009</v>
      </c>
      <c r="K3" s="181">
        <v>2010</v>
      </c>
      <c r="L3" s="330">
        <v>2011</v>
      </c>
      <c r="M3" s="330">
        <v>2012</v>
      </c>
      <c r="N3" s="330">
        <v>2013</v>
      </c>
      <c r="O3" s="330">
        <v>2014</v>
      </c>
      <c r="P3" s="181">
        <v>2015</v>
      </c>
      <c r="Q3" s="330">
        <v>2016</v>
      </c>
      <c r="R3" s="330">
        <v>2017</v>
      </c>
      <c r="S3" s="181">
        <v>2018</v>
      </c>
      <c r="T3" s="182">
        <v>2019</v>
      </c>
    </row>
    <row r="4" spans="1:20" ht="30" customHeight="1">
      <c r="A4" s="179"/>
      <c r="B4" s="183" t="s">
        <v>11</v>
      </c>
      <c r="C4" s="203" t="s">
        <v>185</v>
      </c>
      <c r="D4" s="297">
        <v>5718727.1458400004</v>
      </c>
      <c r="E4" s="297">
        <v>12798988.220419999</v>
      </c>
      <c r="F4" s="297">
        <v>7676240.6356199989</v>
      </c>
      <c r="G4" s="297">
        <v>6981278.2647800008</v>
      </c>
      <c r="H4" s="297">
        <v>9418768.1383100003</v>
      </c>
      <c r="I4" s="297">
        <v>7424614.1804600013</v>
      </c>
      <c r="J4" s="297">
        <v>9377292.2604100015</v>
      </c>
      <c r="K4" s="297">
        <v>13751973.015469998</v>
      </c>
      <c r="L4" s="297">
        <v>19748943.823180001</v>
      </c>
      <c r="M4" s="297">
        <v>19997320.894499999</v>
      </c>
      <c r="N4" s="297">
        <v>20556870.728155397</v>
      </c>
      <c r="O4" s="297">
        <v>23937520.156279996</v>
      </c>
      <c r="P4" s="297">
        <v>77765599.46802035</v>
      </c>
      <c r="Q4" s="297">
        <v>36710068.959351443</v>
      </c>
      <c r="R4" s="297">
        <v>24651894.675240099</v>
      </c>
      <c r="S4" s="311">
        <v>28629828.805166863</v>
      </c>
      <c r="T4" s="184">
        <v>21543085.941790748</v>
      </c>
    </row>
    <row r="5" spans="1:20" ht="20.100000000000001" customHeight="1">
      <c r="A5" s="179"/>
      <c r="B5" s="185" t="s">
        <v>186</v>
      </c>
      <c r="C5" s="203" t="s">
        <v>185</v>
      </c>
      <c r="D5" s="208"/>
      <c r="E5" s="208"/>
      <c r="F5" s="208"/>
      <c r="G5" s="208"/>
      <c r="H5" s="208"/>
      <c r="I5" s="208"/>
      <c r="J5" s="208"/>
      <c r="K5" s="208"/>
      <c r="L5" s="208">
        <v>428975.93338</v>
      </c>
      <c r="M5" s="208">
        <v>751660.64223</v>
      </c>
      <c r="N5" s="208">
        <v>121858.87864000001</v>
      </c>
      <c r="O5" s="208">
        <v>110744.84421000001</v>
      </c>
      <c r="P5" s="209">
        <v>30283656.172560662</v>
      </c>
      <c r="Q5" s="205">
        <v>10215700.058359999</v>
      </c>
      <c r="R5" s="205">
        <v>7908381.1419897927</v>
      </c>
      <c r="S5" s="209">
        <v>5009503.195614621</v>
      </c>
      <c r="T5" s="186">
        <v>3261634.5851199999</v>
      </c>
    </row>
    <row r="6" spans="1:20" ht="20.100000000000001" customHeight="1">
      <c r="A6" s="179"/>
      <c r="B6" s="185" t="s">
        <v>187</v>
      </c>
      <c r="C6" s="203" t="s">
        <v>185</v>
      </c>
      <c r="D6" s="208"/>
      <c r="E6" s="208"/>
      <c r="F6" s="208"/>
      <c r="G6" s="208"/>
      <c r="H6" s="208"/>
      <c r="I6" s="208"/>
      <c r="J6" s="208"/>
      <c r="K6" s="208"/>
      <c r="L6" s="208"/>
      <c r="M6" s="208"/>
      <c r="N6" s="208"/>
      <c r="O6" s="208"/>
      <c r="P6" s="209"/>
      <c r="Q6" s="205"/>
      <c r="R6" s="205"/>
      <c r="S6" s="209">
        <v>4816360.9040000001</v>
      </c>
      <c r="T6" s="186">
        <v>1975057.8459999999</v>
      </c>
    </row>
    <row r="7" spans="1:20" ht="20.100000000000001" customHeight="1">
      <c r="A7" s="179"/>
      <c r="B7" s="187" t="s">
        <v>188</v>
      </c>
      <c r="C7" s="203" t="s">
        <v>185</v>
      </c>
      <c r="D7" s="208"/>
      <c r="E7" s="208"/>
      <c r="F7" s="208"/>
      <c r="G7" s="208"/>
      <c r="H7" s="208"/>
      <c r="I7" s="208"/>
      <c r="J7" s="208">
        <v>1571858.3626699999</v>
      </c>
      <c r="K7" s="208">
        <v>1571804.2</v>
      </c>
      <c r="L7" s="208">
        <v>7711737.3219100004</v>
      </c>
      <c r="M7" s="208">
        <v>11251950.02557</v>
      </c>
      <c r="N7" s="208">
        <v>14187186.229259999</v>
      </c>
      <c r="O7" s="208">
        <v>17430721.75389</v>
      </c>
      <c r="P7" s="309">
        <v>20709076.301089998</v>
      </c>
      <c r="Q7" s="206">
        <v>7965284.5291499998</v>
      </c>
      <c r="R7" s="205">
        <v>3617942.0092000002</v>
      </c>
      <c r="S7" s="209">
        <v>4569487.6020400003</v>
      </c>
      <c r="T7" s="186">
        <v>4642393.3998699998</v>
      </c>
    </row>
    <row r="8" spans="1:20" ht="20.100000000000001" customHeight="1">
      <c r="A8" s="179"/>
      <c r="B8" s="185" t="s">
        <v>189</v>
      </c>
      <c r="C8" s="203" t="s">
        <v>185</v>
      </c>
      <c r="D8" s="298">
        <v>569375.09545999998</v>
      </c>
      <c r="E8" s="298">
        <v>609211</v>
      </c>
      <c r="F8" s="298">
        <v>762290</v>
      </c>
      <c r="G8" s="298">
        <v>1088673.7653900001</v>
      </c>
      <c r="H8" s="298">
        <v>566318.51936999999</v>
      </c>
      <c r="I8" s="298">
        <v>797508.04255999986</v>
      </c>
      <c r="J8" s="298">
        <v>767869.79708000005</v>
      </c>
      <c r="K8" s="298">
        <v>323855.61784000002</v>
      </c>
      <c r="L8" s="298">
        <v>2199811.6046099998</v>
      </c>
      <c r="M8" s="298">
        <v>2365231.6459200005</v>
      </c>
      <c r="N8" s="298">
        <v>1714954.10614</v>
      </c>
      <c r="O8" s="298">
        <v>456555.23382000008</v>
      </c>
      <c r="P8" s="209">
        <v>10126167.186709998</v>
      </c>
      <c r="Q8" s="205">
        <v>5369474.3343593823</v>
      </c>
      <c r="R8" s="205">
        <v>4089266.1600322775</v>
      </c>
      <c r="S8" s="209">
        <v>2886508.5334512708</v>
      </c>
      <c r="T8" s="186">
        <v>2667976.0369623862</v>
      </c>
    </row>
    <row r="9" spans="1:20" ht="20.100000000000001" customHeight="1">
      <c r="A9" s="179"/>
      <c r="B9" s="187" t="s">
        <v>190</v>
      </c>
      <c r="C9" s="203" t="s">
        <v>185</v>
      </c>
      <c r="D9" s="208">
        <v>532841.46710000001</v>
      </c>
      <c r="E9" s="208">
        <v>8169179.7000000002</v>
      </c>
      <c r="F9" s="208">
        <v>130097</v>
      </c>
      <c r="G9" s="208">
        <v>1028756.00635</v>
      </c>
      <c r="H9" s="208">
        <v>3514014.3299100003</v>
      </c>
      <c r="I9" s="208">
        <v>2934908.7026000004</v>
      </c>
      <c r="J9" s="208">
        <v>693585.00538999995</v>
      </c>
      <c r="K9" s="208">
        <v>6497732.0418699998</v>
      </c>
      <c r="L9" s="208">
        <v>5526648.7193400003</v>
      </c>
      <c r="M9" s="208">
        <v>670415.8233200002</v>
      </c>
      <c r="N9" s="208">
        <v>13389.999999999998</v>
      </c>
      <c r="O9" s="208">
        <v>0</v>
      </c>
      <c r="P9" s="209">
        <v>3682005.2196900006</v>
      </c>
      <c r="Q9" s="205">
        <v>3565350.0000000005</v>
      </c>
      <c r="R9" s="205">
        <v>588340</v>
      </c>
      <c r="S9" s="209">
        <v>1600875.9980500001</v>
      </c>
      <c r="T9" s="186">
        <v>1582010.0000000002</v>
      </c>
    </row>
    <row r="10" spans="1:20" ht="20.100000000000001" customHeight="1">
      <c r="A10" s="179"/>
      <c r="B10" s="185" t="s">
        <v>191</v>
      </c>
      <c r="C10" s="203" t="s">
        <v>185</v>
      </c>
      <c r="D10" s="298">
        <v>259185.25893000001</v>
      </c>
      <c r="E10" s="298">
        <v>342325</v>
      </c>
      <c r="F10" s="298">
        <v>267541</v>
      </c>
      <c r="G10" s="298">
        <v>484917.76163000002</v>
      </c>
      <c r="H10" s="298">
        <v>27491.789140000001</v>
      </c>
      <c r="I10" s="298">
        <v>28369.088690000004</v>
      </c>
      <c r="J10" s="298">
        <v>-72317.830139999991</v>
      </c>
      <c r="K10" s="298">
        <v>-338.50131000000329</v>
      </c>
      <c r="L10" s="298">
        <v>23595.083590000006</v>
      </c>
      <c r="M10" s="298">
        <v>65535.622889999999</v>
      </c>
      <c r="N10" s="298">
        <v>332125.89901000011</v>
      </c>
      <c r="O10" s="298">
        <v>70805.446540000004</v>
      </c>
      <c r="P10" s="209">
        <v>2499395.7907000002</v>
      </c>
      <c r="Q10" s="205">
        <v>2968999.4368899562</v>
      </c>
      <c r="R10" s="205">
        <v>2175548.5459888373</v>
      </c>
      <c r="S10" s="209">
        <v>1578154.4657515851</v>
      </c>
      <c r="T10" s="186">
        <v>1571753.4718889985</v>
      </c>
    </row>
    <row r="11" spans="1:20" ht="20.100000000000001" customHeight="1">
      <c r="A11" s="179"/>
      <c r="B11" s="187" t="s">
        <v>192</v>
      </c>
      <c r="C11" s="203" t="s">
        <v>185</v>
      </c>
      <c r="D11" s="208">
        <v>0</v>
      </c>
      <c r="E11" s="208">
        <v>1099436.777</v>
      </c>
      <c r="F11" s="208">
        <v>1307457.3899400001</v>
      </c>
      <c r="G11" s="208">
        <v>1400114.6245599999</v>
      </c>
      <c r="H11" s="208">
        <v>946829.41156000004</v>
      </c>
      <c r="I11" s="208">
        <v>1339973.99052</v>
      </c>
      <c r="J11" s="208">
        <v>1719969.47912</v>
      </c>
      <c r="K11" s="299">
        <v>1674817.1192099997</v>
      </c>
      <c r="L11" s="299">
        <v>1265622.0353399999</v>
      </c>
      <c r="M11" s="299">
        <v>1597181.4938700001</v>
      </c>
      <c r="N11" s="299">
        <v>1999041.4412054</v>
      </c>
      <c r="O11" s="299">
        <v>2277528.6653999998</v>
      </c>
      <c r="P11" s="209">
        <v>2141883.6270000003</v>
      </c>
      <c r="Q11" s="205">
        <v>2267894.1836800002</v>
      </c>
      <c r="R11" s="205">
        <v>2358347.0543200001</v>
      </c>
      <c r="S11" s="209">
        <v>2424530.6726800008</v>
      </c>
      <c r="T11" s="186">
        <v>2489706.5393500002</v>
      </c>
    </row>
    <row r="12" spans="1:20" ht="20.100000000000001" customHeight="1">
      <c r="A12" s="179"/>
      <c r="B12" s="185" t="s">
        <v>193</v>
      </c>
      <c r="C12" s="203" t="s">
        <v>185</v>
      </c>
      <c r="D12" s="298">
        <v>356221.28180999996</v>
      </c>
      <c r="E12" s="298">
        <v>106603</v>
      </c>
      <c r="F12" s="298">
        <v>204225</v>
      </c>
      <c r="G12" s="298">
        <v>341560.65280000004</v>
      </c>
      <c r="H12" s="298">
        <v>956679.03370000003</v>
      </c>
      <c r="I12" s="298">
        <v>446154.47755000001</v>
      </c>
      <c r="J12" s="298">
        <v>197960.69316</v>
      </c>
      <c r="K12" s="298">
        <v>488839.54066</v>
      </c>
      <c r="L12" s="298">
        <v>917361.20489000005</v>
      </c>
      <c r="M12" s="298">
        <v>1316616.6372</v>
      </c>
      <c r="N12" s="298">
        <v>126149.47350000001</v>
      </c>
      <c r="O12" s="298">
        <v>640549.31453999993</v>
      </c>
      <c r="P12" s="209">
        <v>5177368.2181700002</v>
      </c>
      <c r="Q12" s="205">
        <v>1820040.4725599806</v>
      </c>
      <c r="R12" s="205">
        <v>2039097.3776591897</v>
      </c>
      <c r="S12" s="209">
        <v>1141753.5951693961</v>
      </c>
      <c r="T12" s="186">
        <v>1144121.0262790411</v>
      </c>
    </row>
    <row r="13" spans="1:20" ht="20.100000000000001" customHeight="1">
      <c r="A13" s="179"/>
      <c r="B13" s="185" t="s">
        <v>194</v>
      </c>
      <c r="C13" s="203" t="s">
        <v>185</v>
      </c>
      <c r="D13" s="299">
        <v>0</v>
      </c>
      <c r="E13" s="299">
        <v>5.8907499999999997</v>
      </c>
      <c r="F13" s="299">
        <v>2314.9185000000002</v>
      </c>
      <c r="G13" s="299">
        <v>31121.860839999998</v>
      </c>
      <c r="H13" s="299">
        <v>60961.992700000003</v>
      </c>
      <c r="I13" s="299">
        <v>157544.95600000001</v>
      </c>
      <c r="J13" s="299">
        <v>178507.43400000001</v>
      </c>
      <c r="K13" s="298">
        <v>198278.359</v>
      </c>
      <c r="L13" s="298">
        <v>253451.97971999951</v>
      </c>
      <c r="M13" s="298">
        <v>318167.935</v>
      </c>
      <c r="N13" s="298">
        <v>411275.35200000001</v>
      </c>
      <c r="O13" s="298">
        <v>410580.60600000003</v>
      </c>
      <c r="P13" s="209">
        <v>559778.02800000005</v>
      </c>
      <c r="Q13" s="205">
        <v>782536.30073000002</v>
      </c>
      <c r="R13" s="205">
        <v>519898.93400000001</v>
      </c>
      <c r="S13" s="209">
        <v>377886.67797000002</v>
      </c>
      <c r="T13" s="186">
        <v>440262.12902999995</v>
      </c>
    </row>
    <row r="14" spans="1:20" ht="20.100000000000001" customHeight="1">
      <c r="A14" s="179"/>
      <c r="B14" s="185" t="s">
        <v>195</v>
      </c>
      <c r="C14" s="203" t="s">
        <v>185</v>
      </c>
      <c r="D14" s="298">
        <v>182090.88999</v>
      </c>
      <c r="E14" s="298">
        <v>135677</v>
      </c>
      <c r="F14" s="298">
        <v>300874</v>
      </c>
      <c r="G14" s="298">
        <v>197200.21922000003</v>
      </c>
      <c r="H14" s="298">
        <v>216357.70294999998</v>
      </c>
      <c r="I14" s="298">
        <v>237657.39818000002</v>
      </c>
      <c r="J14" s="298">
        <v>247410.57418</v>
      </c>
      <c r="K14" s="298">
        <v>99431.150930000003</v>
      </c>
      <c r="L14" s="298">
        <v>442883.84907</v>
      </c>
      <c r="M14" s="298">
        <v>161596.92202999999</v>
      </c>
      <c r="N14" s="298">
        <v>300358.55534000002</v>
      </c>
      <c r="O14" s="298">
        <v>325097.64287999994</v>
      </c>
      <c r="P14" s="209">
        <v>300851.37948643102</v>
      </c>
      <c r="Q14" s="205">
        <v>622745.53173999989</v>
      </c>
      <c r="R14" s="205">
        <v>195659.84514999995</v>
      </c>
      <c r="S14" s="209">
        <v>909621.99438999989</v>
      </c>
      <c r="T14" s="186">
        <v>670016.62578933791</v>
      </c>
    </row>
    <row r="15" spans="1:20" ht="20.100000000000001" customHeight="1">
      <c r="A15" s="179"/>
      <c r="B15" s="185" t="s">
        <v>196</v>
      </c>
      <c r="C15" s="203" t="s">
        <v>185</v>
      </c>
      <c r="D15" s="208">
        <v>917301.125</v>
      </c>
      <c r="E15" s="208">
        <v>483763</v>
      </c>
      <c r="F15" s="208">
        <v>608717</v>
      </c>
      <c r="G15" s="208">
        <v>448809.78587999992</v>
      </c>
      <c r="H15" s="208">
        <v>382917.53040999954</v>
      </c>
      <c r="I15" s="208">
        <v>307123.80706999998</v>
      </c>
      <c r="J15" s="208">
        <v>394295.49371999997</v>
      </c>
      <c r="K15" s="299">
        <v>231730.68054999996</v>
      </c>
      <c r="L15" s="299">
        <v>404947.94306999998</v>
      </c>
      <c r="M15" s="299">
        <v>588357.63854999992</v>
      </c>
      <c r="N15" s="299">
        <v>516176.57989999995</v>
      </c>
      <c r="O15" s="299">
        <v>819907.46862000017</v>
      </c>
      <c r="P15" s="209">
        <v>737160.13811000006</v>
      </c>
      <c r="Q15" s="205">
        <v>619296.88608999911</v>
      </c>
      <c r="R15" s="205">
        <v>580623.56205999909</v>
      </c>
      <c r="S15" s="209">
        <v>874829.31684999983</v>
      </c>
      <c r="T15" s="186">
        <v>266336.52097000001</v>
      </c>
    </row>
    <row r="16" spans="1:20" ht="20.100000000000001" customHeight="1">
      <c r="A16" s="179"/>
      <c r="B16" s="188" t="s">
        <v>197</v>
      </c>
      <c r="C16" s="203" t="s">
        <v>185</v>
      </c>
      <c r="D16" s="208"/>
      <c r="E16" s="299"/>
      <c r="F16" s="299"/>
      <c r="G16" s="299"/>
      <c r="H16" s="299">
        <v>2606</v>
      </c>
      <c r="I16" s="299">
        <v>23680</v>
      </c>
      <c r="J16" s="299">
        <v>52951.253159999978</v>
      </c>
      <c r="K16" s="298">
        <v>82715.496599999999</v>
      </c>
      <c r="L16" s="298">
        <v>65605.971749999997</v>
      </c>
      <c r="M16" s="298">
        <v>74519.600600000005</v>
      </c>
      <c r="N16" s="298">
        <v>68230.59292000001</v>
      </c>
      <c r="O16" s="298">
        <v>103941.26110999999</v>
      </c>
      <c r="P16" s="209">
        <v>101233.79420999999</v>
      </c>
      <c r="Q16" s="205">
        <v>110117.67005</v>
      </c>
      <c r="R16" s="205">
        <v>112707.47710999999</v>
      </c>
      <c r="S16" s="209">
        <v>107376.94293000002</v>
      </c>
      <c r="T16" s="186">
        <v>42695.592770000003</v>
      </c>
    </row>
    <row r="17" spans="1:20" ht="20.100000000000001" customHeight="1">
      <c r="A17" s="179"/>
      <c r="B17" s="185" t="s">
        <v>198</v>
      </c>
      <c r="C17" s="203" t="s">
        <v>185</v>
      </c>
      <c r="D17" s="298">
        <v>756393.13390000002</v>
      </c>
      <c r="E17" s="298">
        <v>216961.00638000001</v>
      </c>
      <c r="F17" s="298">
        <v>855283</v>
      </c>
      <c r="G17" s="298">
        <v>249973.24851999991</v>
      </c>
      <c r="H17" s="298">
        <v>-124342.75645999995</v>
      </c>
      <c r="I17" s="298">
        <v>-157099.08724000014</v>
      </c>
      <c r="J17" s="298">
        <v>2411391.5135299996</v>
      </c>
      <c r="K17" s="298">
        <v>1115619.3053599999</v>
      </c>
      <c r="L17" s="298">
        <v>-440927.96896999981</v>
      </c>
      <c r="M17" s="298">
        <v>-66265.013089999993</v>
      </c>
      <c r="N17" s="298">
        <v>37231.092409999932</v>
      </c>
      <c r="O17" s="298">
        <v>453916.50218000007</v>
      </c>
      <c r="P17" s="310">
        <v>157039.66246000028</v>
      </c>
      <c r="Q17" s="207">
        <v>108471.16245999999</v>
      </c>
      <c r="R17" s="205">
        <v>108684.95731999999</v>
      </c>
      <c r="S17" s="209">
        <v>471907.34499999997</v>
      </c>
      <c r="T17" s="186">
        <v>210042.15779</v>
      </c>
    </row>
    <row r="18" spans="1:20" ht="20.100000000000001" customHeight="1">
      <c r="A18" s="179"/>
      <c r="B18" s="185" t="s">
        <v>199</v>
      </c>
      <c r="C18" s="203" t="s">
        <v>185</v>
      </c>
      <c r="D18" s="298">
        <v>16437.560000000001</v>
      </c>
      <c r="E18" s="298">
        <v>5411</v>
      </c>
      <c r="F18" s="298">
        <v>6706</v>
      </c>
      <c r="G18" s="298">
        <v>3288.6118399999996</v>
      </c>
      <c r="H18" s="298">
        <v>30914.38798</v>
      </c>
      <c r="I18" s="298">
        <v>7770.2533400000011</v>
      </c>
      <c r="J18" s="298">
        <v>11507.296</v>
      </c>
      <c r="K18" s="298">
        <v>88682.629500000025</v>
      </c>
      <c r="L18" s="298">
        <v>76715.821380000009</v>
      </c>
      <c r="M18" s="298">
        <v>173702.43650000001</v>
      </c>
      <c r="N18" s="298">
        <v>85620.497560000018</v>
      </c>
      <c r="O18" s="298">
        <v>7620.2004799999995</v>
      </c>
      <c r="P18" s="209">
        <v>300953.93542999995</v>
      </c>
      <c r="Q18" s="205">
        <v>81196.354770025995</v>
      </c>
      <c r="R18" s="205">
        <v>74049.277770000001</v>
      </c>
      <c r="S18" s="209">
        <v>53559.897629999999</v>
      </c>
      <c r="T18" s="186">
        <v>23966.277669999996</v>
      </c>
    </row>
    <row r="19" spans="1:20" ht="20.100000000000001" customHeight="1">
      <c r="A19" s="179"/>
      <c r="B19" s="185" t="s">
        <v>200</v>
      </c>
      <c r="C19" s="203" t="s">
        <v>185</v>
      </c>
      <c r="D19" s="208"/>
      <c r="E19" s="208"/>
      <c r="F19" s="208"/>
      <c r="G19" s="208"/>
      <c r="H19" s="208"/>
      <c r="I19" s="208"/>
      <c r="J19" s="208"/>
      <c r="K19" s="299"/>
      <c r="L19" s="299"/>
      <c r="M19" s="299"/>
      <c r="N19" s="299"/>
      <c r="O19" s="299"/>
      <c r="P19" s="209">
        <v>16272.725041980068</v>
      </c>
      <c r="Q19" s="205">
        <v>60777.337009999996</v>
      </c>
      <c r="R19" s="205">
        <v>41568.7451</v>
      </c>
      <c r="S19" s="209">
        <v>39424.519100000005</v>
      </c>
      <c r="T19" s="186">
        <v>35630.669410000002</v>
      </c>
    </row>
    <row r="20" spans="1:20" ht="20.100000000000001" customHeight="1">
      <c r="A20" s="179"/>
      <c r="B20" s="187" t="s">
        <v>201</v>
      </c>
      <c r="C20" s="203" t="s">
        <v>185</v>
      </c>
      <c r="D20" s="208">
        <v>8659.7139999999999</v>
      </c>
      <c r="E20" s="208">
        <v>39282</v>
      </c>
      <c r="F20" s="208">
        <v>20065</v>
      </c>
      <c r="G20" s="208">
        <v>0</v>
      </c>
      <c r="H20" s="208">
        <v>0</v>
      </c>
      <c r="I20" s="208">
        <v>0</v>
      </c>
      <c r="J20" s="208">
        <v>0</v>
      </c>
      <c r="K20" s="208">
        <v>0</v>
      </c>
      <c r="L20" s="298">
        <v>0</v>
      </c>
      <c r="M20" s="298">
        <v>715.76172999999994</v>
      </c>
      <c r="N20" s="298">
        <v>0</v>
      </c>
      <c r="O20" s="298">
        <v>0</v>
      </c>
      <c r="P20" s="209">
        <v>48915.12532324357</v>
      </c>
      <c r="Q20" s="205">
        <v>56572.994310000002</v>
      </c>
      <c r="R20" s="205">
        <v>46039.71491000001</v>
      </c>
      <c r="S20" s="209">
        <v>28022.64746</v>
      </c>
      <c r="T20" s="186">
        <v>14735.520923047199</v>
      </c>
    </row>
    <row r="21" spans="1:20" ht="20.100000000000001" customHeight="1">
      <c r="A21" s="179"/>
      <c r="B21" s="185" t="s">
        <v>202</v>
      </c>
      <c r="C21" s="203" t="s">
        <v>185</v>
      </c>
      <c r="D21" s="298">
        <v>25769.871029999998</v>
      </c>
      <c r="E21" s="298">
        <v>14611</v>
      </c>
      <c r="F21" s="298">
        <v>235963</v>
      </c>
      <c r="G21" s="298">
        <v>906106.16651000001</v>
      </c>
      <c r="H21" s="298">
        <v>1181122.32852</v>
      </c>
      <c r="I21" s="298">
        <v>935916.32938000001</v>
      </c>
      <c r="J21" s="298">
        <v>925646.31056000001</v>
      </c>
      <c r="K21" s="298">
        <v>1359018.0111000002</v>
      </c>
      <c r="L21" s="298">
        <v>829373.65399000002</v>
      </c>
      <c r="M21" s="298">
        <v>441283.36063000001</v>
      </c>
      <c r="N21" s="298">
        <v>152340.80743000002</v>
      </c>
      <c r="O21" s="298">
        <v>449946.34186999995</v>
      </c>
      <c r="P21" s="209">
        <v>514966.50836999994</v>
      </c>
      <c r="Q21" s="205">
        <v>49967.463159999985</v>
      </c>
      <c r="R21" s="205">
        <v>162591.35118000046</v>
      </c>
      <c r="S21" s="209">
        <v>424500.76428999996</v>
      </c>
      <c r="T21" s="186">
        <v>63298.820749999999</v>
      </c>
    </row>
    <row r="22" spans="1:20" ht="20.100000000000001" customHeight="1">
      <c r="A22" s="179"/>
      <c r="B22" s="189" t="s">
        <v>203</v>
      </c>
      <c r="C22" s="203" t="s">
        <v>185</v>
      </c>
      <c r="D22" s="208"/>
      <c r="E22" s="299"/>
      <c r="F22" s="299"/>
      <c r="G22" s="299"/>
      <c r="H22" s="299"/>
      <c r="I22" s="299"/>
      <c r="J22" s="299">
        <v>58672.732789999995</v>
      </c>
      <c r="K22" s="299">
        <v>0</v>
      </c>
      <c r="L22" s="299">
        <v>25695.4103</v>
      </c>
      <c r="M22" s="299">
        <v>57311.219639999996</v>
      </c>
      <c r="N22" s="299">
        <v>6864.6168899999993</v>
      </c>
      <c r="O22" s="299">
        <v>2843.92551</v>
      </c>
      <c r="P22" s="209">
        <v>2363.09175</v>
      </c>
      <c r="Q22" s="205">
        <v>25965.462579999992</v>
      </c>
      <c r="R22" s="205">
        <v>16302.163080000002</v>
      </c>
      <c r="S22" s="209">
        <v>9193.4046999999991</v>
      </c>
      <c r="T22" s="186">
        <v>5607.4580899999992</v>
      </c>
    </row>
    <row r="23" spans="1:20" ht="20.100000000000001" customHeight="1">
      <c r="A23" s="179"/>
      <c r="B23" s="185" t="s">
        <v>204</v>
      </c>
      <c r="C23" s="203" t="s">
        <v>185</v>
      </c>
      <c r="D23" s="208"/>
      <c r="E23" s="208"/>
      <c r="F23" s="208"/>
      <c r="G23" s="208"/>
      <c r="H23" s="208"/>
      <c r="I23" s="208"/>
      <c r="J23" s="208"/>
      <c r="K23" s="208"/>
      <c r="L23" s="208"/>
      <c r="M23" s="208"/>
      <c r="N23" s="208"/>
      <c r="O23" s="208"/>
      <c r="P23" s="209">
        <v>237.5326580199328</v>
      </c>
      <c r="Q23" s="205">
        <v>6198.9720099999995</v>
      </c>
      <c r="R23" s="205">
        <v>2945.77628</v>
      </c>
      <c r="S23" s="209">
        <v>3139.8398700000002</v>
      </c>
      <c r="T23" s="186">
        <v>2943.9375199999999</v>
      </c>
    </row>
    <row r="24" spans="1:20" ht="20.100000000000001" customHeight="1">
      <c r="A24" s="179"/>
      <c r="B24" s="185" t="s">
        <v>205</v>
      </c>
      <c r="C24" s="203" t="s">
        <v>185</v>
      </c>
      <c r="D24" s="298"/>
      <c r="E24" s="298"/>
      <c r="F24" s="298"/>
      <c r="G24" s="298"/>
      <c r="H24" s="298"/>
      <c r="I24" s="298"/>
      <c r="J24" s="298"/>
      <c r="K24" s="298"/>
      <c r="L24" s="298">
        <v>0</v>
      </c>
      <c r="M24" s="298">
        <v>0</v>
      </c>
      <c r="N24" s="298">
        <v>0</v>
      </c>
      <c r="O24" s="298">
        <v>2688.9705999999996</v>
      </c>
      <c r="P24" s="209">
        <v>4897.3820999999989</v>
      </c>
      <c r="Q24" s="205">
        <v>5795.3640400000004</v>
      </c>
      <c r="R24" s="205">
        <v>4870.3059800000037</v>
      </c>
      <c r="S24" s="209">
        <v>9554.9942300000002</v>
      </c>
      <c r="T24" s="186">
        <v>20775.916109999998</v>
      </c>
    </row>
    <row r="25" spans="1:20" ht="20.100000000000001" customHeight="1">
      <c r="A25" s="179"/>
      <c r="B25" s="187" t="s">
        <v>206</v>
      </c>
      <c r="C25" s="203" t="s">
        <v>185</v>
      </c>
      <c r="D25" s="208"/>
      <c r="E25" s="208"/>
      <c r="F25" s="208"/>
      <c r="G25" s="208"/>
      <c r="H25" s="208"/>
      <c r="I25" s="208"/>
      <c r="J25" s="208"/>
      <c r="K25" s="299"/>
      <c r="L25" s="299">
        <v>0</v>
      </c>
      <c r="M25" s="299">
        <v>13.401999999999999</v>
      </c>
      <c r="N25" s="299">
        <v>484.09670000000006</v>
      </c>
      <c r="O25" s="299">
        <v>834.28723000000002</v>
      </c>
      <c r="P25" s="209">
        <v>4986.3361999999997</v>
      </c>
      <c r="Q25" s="205">
        <v>5656.2877120879266</v>
      </c>
      <c r="R25" s="205">
        <v>6300.6156500000006</v>
      </c>
      <c r="S25" s="209">
        <v>6633.5480399999997</v>
      </c>
      <c r="T25" s="186">
        <v>7137.3642</v>
      </c>
    </row>
    <row r="26" spans="1:20" ht="20.100000000000001" customHeight="1">
      <c r="A26" s="179"/>
      <c r="B26" s="185" t="s">
        <v>207</v>
      </c>
      <c r="C26" s="203" t="s">
        <v>185</v>
      </c>
      <c r="D26" s="208"/>
      <c r="E26" s="208"/>
      <c r="F26" s="208"/>
      <c r="G26" s="208"/>
      <c r="H26" s="208"/>
      <c r="I26" s="208"/>
      <c r="J26" s="208"/>
      <c r="K26" s="299"/>
      <c r="L26" s="299"/>
      <c r="M26" s="299"/>
      <c r="N26" s="299"/>
      <c r="O26" s="299"/>
      <c r="P26" s="209">
        <v>0</v>
      </c>
      <c r="Q26" s="205">
        <v>1428.42417</v>
      </c>
      <c r="R26" s="205">
        <v>2729.6604600000001</v>
      </c>
      <c r="S26" s="209">
        <v>2044.06846</v>
      </c>
      <c r="T26" s="186">
        <v>1555.50108</v>
      </c>
    </row>
    <row r="27" spans="1:20" ht="20.100000000000001" customHeight="1">
      <c r="A27" s="179"/>
      <c r="B27" s="187" t="s">
        <v>208</v>
      </c>
      <c r="C27" s="203" t="s">
        <v>185</v>
      </c>
      <c r="D27" s="208">
        <v>2799.5296499999999</v>
      </c>
      <c r="E27" s="208">
        <v>7401.05933</v>
      </c>
      <c r="F27" s="208">
        <v>6249.8596100000004</v>
      </c>
      <c r="G27" s="208">
        <v>19434.52635</v>
      </c>
      <c r="H27" s="208">
        <v>25499.999999999996</v>
      </c>
      <c r="I27" s="208">
        <v>20479.153969999999</v>
      </c>
      <c r="J27" s="208">
        <v>21785.434820000002</v>
      </c>
      <c r="K27" s="299">
        <v>19787.364160000001</v>
      </c>
      <c r="L27" s="299">
        <v>17303.366439999998</v>
      </c>
      <c r="M27" s="299">
        <v>1691.5305700000001</v>
      </c>
      <c r="N27" s="299">
        <v>6143.9834500000006</v>
      </c>
      <c r="O27" s="299">
        <v>5933.6354500000007</v>
      </c>
      <c r="P27" s="209">
        <v>4093.4832299999998</v>
      </c>
      <c r="Q27" s="205">
        <v>599.73352</v>
      </c>
      <c r="R27" s="205">
        <v>0</v>
      </c>
      <c r="S27" s="209">
        <v>2260.1787300000001</v>
      </c>
      <c r="T27" s="186">
        <v>0</v>
      </c>
    </row>
    <row r="28" spans="1:20" ht="20.100000000000001" customHeight="1">
      <c r="A28" s="179"/>
      <c r="B28" s="185" t="s">
        <v>209</v>
      </c>
      <c r="C28" s="203" t="s">
        <v>185</v>
      </c>
      <c r="D28" s="298">
        <v>1928406.42927</v>
      </c>
      <c r="E28" s="298">
        <v>1242924.2</v>
      </c>
      <c r="F28" s="298">
        <v>2699376.8</v>
      </c>
      <c r="G28" s="298">
        <v>486922</v>
      </c>
      <c r="H28" s="298">
        <v>1497506</v>
      </c>
      <c r="I28" s="298">
        <v>0</v>
      </c>
      <c r="J28" s="298">
        <v>0</v>
      </c>
      <c r="K28" s="298">
        <v>0</v>
      </c>
      <c r="L28" s="298">
        <v>0</v>
      </c>
      <c r="M28" s="298">
        <v>0</v>
      </c>
      <c r="N28" s="298">
        <v>0</v>
      </c>
      <c r="O28" s="298">
        <v>0</v>
      </c>
      <c r="P28" s="209">
        <v>0</v>
      </c>
      <c r="Q28" s="209">
        <v>0</v>
      </c>
      <c r="R28" s="209">
        <v>0</v>
      </c>
      <c r="S28" s="209">
        <v>890409.05924999993</v>
      </c>
      <c r="T28" s="186">
        <v>360741.16758500331</v>
      </c>
    </row>
    <row r="29" spans="1:20" ht="20.100000000000001" customHeight="1">
      <c r="A29" s="179"/>
      <c r="B29" s="185" t="s">
        <v>210</v>
      </c>
      <c r="C29" s="203" t="s">
        <v>185</v>
      </c>
      <c r="D29" s="298"/>
      <c r="E29" s="298"/>
      <c r="F29" s="298"/>
      <c r="G29" s="298"/>
      <c r="H29" s="298"/>
      <c r="I29" s="298"/>
      <c r="J29" s="298">
        <v>948.04752000000008</v>
      </c>
      <c r="K29" s="298">
        <v>0</v>
      </c>
      <c r="L29" s="298">
        <v>0</v>
      </c>
      <c r="M29" s="298">
        <v>0</v>
      </c>
      <c r="N29" s="298">
        <v>0</v>
      </c>
      <c r="O29" s="298">
        <v>0</v>
      </c>
      <c r="P29" s="209">
        <v>0</v>
      </c>
      <c r="Q29" s="209">
        <v>0</v>
      </c>
      <c r="R29" s="209">
        <v>0</v>
      </c>
      <c r="S29" s="209">
        <v>0</v>
      </c>
      <c r="T29" s="186">
        <v>0</v>
      </c>
    </row>
    <row r="30" spans="1:20" ht="20.100000000000001" customHeight="1">
      <c r="A30" s="179"/>
      <c r="B30" s="187" t="s">
        <v>211</v>
      </c>
      <c r="C30" s="203" t="s">
        <v>185</v>
      </c>
      <c r="D30" s="208">
        <v>589.91328999999996</v>
      </c>
      <c r="E30" s="208">
        <v>1134</v>
      </c>
      <c r="F30" s="208">
        <v>1185</v>
      </c>
      <c r="G30" s="208">
        <v>1106</v>
      </c>
      <c r="H30" s="208">
        <v>291.92585000000003</v>
      </c>
      <c r="I30" s="208">
        <v>9304</v>
      </c>
      <c r="J30" s="208">
        <v>836.31858999999997</v>
      </c>
      <c r="K30" s="298">
        <v>0</v>
      </c>
      <c r="L30" s="298">
        <v>141.89337</v>
      </c>
      <c r="M30" s="298">
        <v>427.91885999999994</v>
      </c>
      <c r="N30" s="298">
        <v>0</v>
      </c>
      <c r="O30" s="298">
        <v>0</v>
      </c>
      <c r="P30" s="209">
        <v>0</v>
      </c>
      <c r="Q30" s="209">
        <v>0</v>
      </c>
      <c r="R30" s="209">
        <v>0</v>
      </c>
      <c r="S30" s="209">
        <v>29637.590029999999</v>
      </c>
      <c r="T30" s="186">
        <v>0</v>
      </c>
    </row>
    <row r="31" spans="1:20" ht="20.100000000000001" customHeight="1">
      <c r="A31" s="179"/>
      <c r="B31" s="187" t="s">
        <v>212</v>
      </c>
      <c r="C31" s="203" t="s">
        <v>185</v>
      </c>
      <c r="D31" s="208">
        <v>0</v>
      </c>
      <c r="E31" s="299">
        <v>52</v>
      </c>
      <c r="F31" s="299">
        <v>4213</v>
      </c>
      <c r="G31" s="299">
        <v>8447.2495199999994</v>
      </c>
      <c r="H31" s="299">
        <v>6830.8040499999997</v>
      </c>
      <c r="I31" s="299">
        <v>3088.96137</v>
      </c>
      <c r="J31" s="299">
        <v>1096.52395</v>
      </c>
      <c r="K31" s="298">
        <v>0</v>
      </c>
      <c r="L31" s="299">
        <v>0</v>
      </c>
      <c r="M31" s="299">
        <v>0</v>
      </c>
      <c r="N31" s="299">
        <v>0</v>
      </c>
      <c r="O31" s="299">
        <v>0</v>
      </c>
      <c r="P31" s="209">
        <v>0</v>
      </c>
      <c r="Q31" s="209">
        <v>0</v>
      </c>
      <c r="R31" s="209">
        <v>0</v>
      </c>
      <c r="S31" s="209">
        <v>0</v>
      </c>
      <c r="T31" s="186">
        <v>0</v>
      </c>
    </row>
    <row r="32" spans="1:20" ht="20.100000000000001" customHeight="1">
      <c r="A32" s="179"/>
      <c r="B32" s="187" t="s">
        <v>213</v>
      </c>
      <c r="C32" s="203" t="s">
        <v>185</v>
      </c>
      <c r="D32" s="208"/>
      <c r="E32" s="208"/>
      <c r="F32" s="208"/>
      <c r="G32" s="208"/>
      <c r="H32" s="208"/>
      <c r="I32" s="208"/>
      <c r="J32" s="208"/>
      <c r="K32" s="299"/>
      <c r="L32" s="299">
        <v>0</v>
      </c>
      <c r="M32" s="299">
        <v>227206.29048000003</v>
      </c>
      <c r="N32" s="299">
        <v>477438.5258</v>
      </c>
      <c r="O32" s="299">
        <v>367304.05595000001</v>
      </c>
      <c r="P32" s="209">
        <v>392297.82972999994</v>
      </c>
      <c r="Q32" s="205">
        <v>0</v>
      </c>
      <c r="R32" s="205">
        <v>0</v>
      </c>
      <c r="S32" s="209">
        <v>5478.6197099999999</v>
      </c>
      <c r="T32" s="186">
        <v>0</v>
      </c>
    </row>
    <row r="33" spans="1:20" ht="20.100000000000001" customHeight="1">
      <c r="A33" s="179"/>
      <c r="B33" s="187" t="s">
        <v>214</v>
      </c>
      <c r="C33" s="203" t="s">
        <v>185</v>
      </c>
      <c r="D33" s="208">
        <v>158544.94354000001</v>
      </c>
      <c r="E33" s="208">
        <v>324369.18448</v>
      </c>
      <c r="F33" s="208">
        <v>263682.66756999999</v>
      </c>
      <c r="G33" s="208">
        <v>284845.78537</v>
      </c>
      <c r="H33" s="208">
        <v>126769.13862999999</v>
      </c>
      <c r="I33" s="208">
        <v>332234.10647000012</v>
      </c>
      <c r="J33" s="208">
        <v>193317.82030999998</v>
      </c>
      <c r="K33" s="208">
        <v>0</v>
      </c>
      <c r="L33" s="208">
        <v>0</v>
      </c>
      <c r="M33" s="208">
        <v>0</v>
      </c>
      <c r="N33" s="208">
        <v>0</v>
      </c>
      <c r="O33" s="208">
        <v>0</v>
      </c>
      <c r="P33" s="309">
        <v>0</v>
      </c>
      <c r="Q33" s="206">
        <v>0</v>
      </c>
      <c r="R33" s="205">
        <v>0</v>
      </c>
      <c r="S33" s="209">
        <v>0</v>
      </c>
      <c r="T33" s="186">
        <v>0</v>
      </c>
    </row>
    <row r="34" spans="1:20" ht="20.100000000000001" customHeight="1">
      <c r="A34" s="179"/>
      <c r="B34" s="187" t="s">
        <v>215</v>
      </c>
      <c r="C34" s="203" t="s">
        <v>185</v>
      </c>
      <c r="D34" s="208">
        <v>4110.9328699999996</v>
      </c>
      <c r="E34" s="208">
        <v>641.40247999999985</v>
      </c>
      <c r="F34" s="208">
        <v>0</v>
      </c>
      <c r="G34" s="208">
        <v>0</v>
      </c>
      <c r="H34" s="208">
        <v>0</v>
      </c>
      <c r="I34" s="208">
        <v>0</v>
      </c>
      <c r="J34" s="208">
        <v>0</v>
      </c>
      <c r="K34" s="298">
        <v>0</v>
      </c>
      <c r="L34" s="298">
        <v>0</v>
      </c>
      <c r="M34" s="298">
        <v>0</v>
      </c>
      <c r="N34" s="298">
        <v>0</v>
      </c>
      <c r="O34" s="298">
        <v>0</v>
      </c>
      <c r="P34" s="209">
        <v>0</v>
      </c>
      <c r="Q34" s="205">
        <v>0</v>
      </c>
      <c r="R34" s="205">
        <v>0</v>
      </c>
      <c r="S34" s="209">
        <v>0</v>
      </c>
      <c r="T34" s="186">
        <v>0</v>
      </c>
    </row>
    <row r="35" spans="1:20" ht="20.100000000000001" customHeight="1">
      <c r="A35" s="179"/>
      <c r="B35" s="187" t="s">
        <v>216</v>
      </c>
      <c r="C35" s="203" t="s">
        <v>185</v>
      </c>
      <c r="D35" s="298">
        <v>0</v>
      </c>
      <c r="E35" s="298">
        <v>0</v>
      </c>
      <c r="F35" s="298">
        <v>0</v>
      </c>
      <c r="G35" s="298">
        <v>0</v>
      </c>
      <c r="H35" s="298">
        <v>0</v>
      </c>
      <c r="I35" s="298">
        <v>0</v>
      </c>
      <c r="J35" s="298">
        <v>0</v>
      </c>
      <c r="K35" s="298">
        <v>0</v>
      </c>
      <c r="L35" s="298">
        <v>0</v>
      </c>
      <c r="M35" s="298">
        <v>0</v>
      </c>
      <c r="N35" s="298">
        <v>0</v>
      </c>
      <c r="O35" s="298">
        <v>0</v>
      </c>
      <c r="P35" s="209">
        <v>0</v>
      </c>
      <c r="Q35" s="205">
        <v>0</v>
      </c>
      <c r="R35" s="205">
        <v>0</v>
      </c>
      <c r="S35" s="209">
        <v>357172.42977000005</v>
      </c>
      <c r="T35" s="186">
        <v>42687.37663292978</v>
      </c>
    </row>
    <row r="36" spans="1:20" ht="30" customHeight="1">
      <c r="A36" s="179"/>
      <c r="B36" s="183" t="s">
        <v>12</v>
      </c>
      <c r="C36" s="203" t="s">
        <v>217</v>
      </c>
      <c r="D36" s="283">
        <v>11616696.937539307</v>
      </c>
      <c r="E36" s="283">
        <v>12727261.545535984</v>
      </c>
      <c r="F36" s="283">
        <v>25024193.180178199</v>
      </c>
      <c r="G36" s="283">
        <v>16457031.070167674</v>
      </c>
      <c r="H36" s="283">
        <v>8258362.689329464</v>
      </c>
      <c r="I36" s="283">
        <v>16378028.130669538</v>
      </c>
      <c r="J36" s="283">
        <v>13672830.767235691</v>
      </c>
      <c r="K36" s="283">
        <v>15166723.215545809</v>
      </c>
      <c r="L36" s="283">
        <v>32150782.80685972</v>
      </c>
      <c r="M36" s="283">
        <v>35891021.474397123</v>
      </c>
      <c r="N36" s="283">
        <v>56473074.735945493</v>
      </c>
      <c r="O36" s="283">
        <v>37362927.93430803</v>
      </c>
      <c r="P36" s="283">
        <v>51018548.69718498</v>
      </c>
      <c r="Q36" s="283">
        <v>78597369.907840997</v>
      </c>
      <c r="R36" s="297">
        <v>59516769.621506579</v>
      </c>
      <c r="S36" s="312">
        <v>-6956793.1389625994</v>
      </c>
      <c r="T36" s="253">
        <v>18438658.327073727</v>
      </c>
    </row>
    <row r="37" spans="1:20" ht="20.100000000000001" customHeight="1">
      <c r="A37" s="179"/>
      <c r="B37" s="185" t="s">
        <v>218</v>
      </c>
      <c r="C37" s="203" t="s">
        <v>217</v>
      </c>
      <c r="D37" s="208"/>
      <c r="E37" s="208"/>
      <c r="F37" s="208"/>
      <c r="G37" s="208"/>
      <c r="H37" s="208"/>
      <c r="I37" s="208">
        <v>17776.022000000001</v>
      </c>
      <c r="J37" s="208">
        <v>4576870.8779999996</v>
      </c>
      <c r="K37" s="208">
        <v>8469245.6960000005</v>
      </c>
      <c r="L37" s="208">
        <v>10538243.041239999</v>
      </c>
      <c r="M37" s="208">
        <v>12343318.43447</v>
      </c>
      <c r="N37" s="208">
        <v>10629385.34914</v>
      </c>
      <c r="O37" s="208">
        <v>21272338.348510001</v>
      </c>
      <c r="P37" s="209">
        <v>18969018.982730001</v>
      </c>
      <c r="Q37" s="205">
        <v>29146451.360379998</v>
      </c>
      <c r="R37" s="205">
        <v>15661666.101070002</v>
      </c>
      <c r="S37" s="209">
        <v>5029010.8187600002</v>
      </c>
      <c r="T37" s="186">
        <v>2202167.2106677648</v>
      </c>
    </row>
    <row r="38" spans="1:20" ht="20.100000000000001" customHeight="1">
      <c r="A38" s="179"/>
      <c r="B38" s="185" t="s">
        <v>219</v>
      </c>
      <c r="C38" s="203" t="s">
        <v>217</v>
      </c>
      <c r="D38" s="208">
        <v>3938423.1184265907</v>
      </c>
      <c r="E38" s="208">
        <v>6971590.8217196595</v>
      </c>
      <c r="F38" s="208">
        <v>11937911.765725914</v>
      </c>
      <c r="G38" s="208">
        <v>9305164.5661579333</v>
      </c>
      <c r="H38" s="208">
        <v>5195308.3342661122</v>
      </c>
      <c r="I38" s="208">
        <v>3813957.9545283047</v>
      </c>
      <c r="J38" s="208">
        <v>-857546.35772286996</v>
      </c>
      <c r="K38" s="208">
        <v>-1505722.1299049377</v>
      </c>
      <c r="L38" s="208">
        <v>9377614.9217121582</v>
      </c>
      <c r="M38" s="208">
        <v>10597111.555724792</v>
      </c>
      <c r="N38" s="208">
        <v>12512172.130014069</v>
      </c>
      <c r="O38" s="208">
        <v>4718769.2349738767</v>
      </c>
      <c r="P38" s="209">
        <v>5427771.3544987794</v>
      </c>
      <c r="Q38" s="205">
        <v>15871207.356082153</v>
      </c>
      <c r="R38" s="205">
        <v>15053384.337886719</v>
      </c>
      <c r="S38" s="209">
        <v>-26691041.076966554</v>
      </c>
      <c r="T38" s="186">
        <v>3342272.6073315428</v>
      </c>
    </row>
    <row r="39" spans="1:20" ht="20.100000000000001" customHeight="1">
      <c r="A39" s="179"/>
      <c r="B39" s="187" t="s">
        <v>220</v>
      </c>
      <c r="C39" s="203" t="s">
        <v>217</v>
      </c>
      <c r="D39" s="208">
        <v>3195025.3329688343</v>
      </c>
      <c r="E39" s="299">
        <v>2829897.9698914052</v>
      </c>
      <c r="F39" s="299">
        <v>10163259.004372157</v>
      </c>
      <c r="G39" s="299">
        <v>4254792.0797349196</v>
      </c>
      <c r="H39" s="299">
        <v>4117308.1022162274</v>
      </c>
      <c r="I39" s="299">
        <v>5552053.1873552296</v>
      </c>
      <c r="J39" s="299">
        <v>5364760.7260564268</v>
      </c>
      <c r="K39" s="299">
        <v>6192908.0201588487</v>
      </c>
      <c r="L39" s="299">
        <v>7666348.2959510684</v>
      </c>
      <c r="M39" s="299">
        <v>7933378.7146335542</v>
      </c>
      <c r="N39" s="299">
        <v>8240990.0678805113</v>
      </c>
      <c r="O39" s="299">
        <v>9927086.3531190753</v>
      </c>
      <c r="P39" s="209">
        <v>12583483.879798472</v>
      </c>
      <c r="Q39" s="205">
        <v>15000506.299588859</v>
      </c>
      <c r="R39" s="205">
        <v>13396640.719762057</v>
      </c>
      <c r="S39" s="209">
        <v>10874827.707466751</v>
      </c>
      <c r="T39" s="186">
        <v>11272510.474914551</v>
      </c>
    </row>
    <row r="40" spans="1:20" ht="20.100000000000001" customHeight="1">
      <c r="A40" s="179"/>
      <c r="B40" s="187" t="s">
        <v>221</v>
      </c>
      <c r="C40" s="203" t="s">
        <v>217</v>
      </c>
      <c r="D40" s="299">
        <v>304166.79587732168</v>
      </c>
      <c r="E40" s="299">
        <v>212579.82630333517</v>
      </c>
      <c r="F40" s="299">
        <v>304380.68623797368</v>
      </c>
      <c r="G40" s="299">
        <v>156770.480853266</v>
      </c>
      <c r="H40" s="299">
        <v>304739.39328088192</v>
      </c>
      <c r="I40" s="299">
        <v>1740429.2329152024</v>
      </c>
      <c r="J40" s="299">
        <v>589000.24921903701</v>
      </c>
      <c r="K40" s="299">
        <v>986178.65177300363</v>
      </c>
      <c r="L40" s="299">
        <v>16091.214344726563</v>
      </c>
      <c r="M40" s="299">
        <v>520062.22985389328</v>
      </c>
      <c r="N40" s="299">
        <v>590692.55344218062</v>
      </c>
      <c r="O40" s="299">
        <v>1839602.4313719368</v>
      </c>
      <c r="P40" s="209">
        <v>6655221.1413285146</v>
      </c>
      <c r="Q40" s="205">
        <v>11434186.151517242</v>
      </c>
      <c r="R40" s="205">
        <v>7583295.779597885</v>
      </c>
      <c r="S40" s="209">
        <v>4773197.9401638526</v>
      </c>
      <c r="T40" s="186">
        <v>3704640.2908675815</v>
      </c>
    </row>
    <row r="41" spans="1:20" ht="20.100000000000001" customHeight="1">
      <c r="A41" s="179"/>
      <c r="B41" s="185" t="s">
        <v>222</v>
      </c>
      <c r="C41" s="203" t="s">
        <v>217</v>
      </c>
      <c r="D41" s="208">
        <v>345783.80569674395</v>
      </c>
      <c r="E41" s="299">
        <v>432721.06209223077</v>
      </c>
      <c r="F41" s="299">
        <v>458762.84041058877</v>
      </c>
      <c r="G41" s="299">
        <v>553958.43599863676</v>
      </c>
      <c r="H41" s="299">
        <v>471612.64044266788</v>
      </c>
      <c r="I41" s="299">
        <v>1314572.2605730435</v>
      </c>
      <c r="J41" s="299">
        <v>3671.019858588219</v>
      </c>
      <c r="K41" s="299">
        <v>-5143.048883192062</v>
      </c>
      <c r="L41" s="299">
        <v>1816395.2099521293</v>
      </c>
      <c r="M41" s="299">
        <v>-239862.95159070205</v>
      </c>
      <c r="N41" s="299">
        <v>3592220.7546132086</v>
      </c>
      <c r="O41" s="299">
        <v>2035607.6932477418</v>
      </c>
      <c r="P41" s="209">
        <v>2257542.0075322152</v>
      </c>
      <c r="Q41" s="205">
        <v>2853478.5862200735</v>
      </c>
      <c r="R41" s="205">
        <v>-2850893.4311123388</v>
      </c>
      <c r="S41" s="209">
        <v>-1950412.9243858338</v>
      </c>
      <c r="T41" s="186">
        <v>1339691.6987950744</v>
      </c>
    </row>
    <row r="42" spans="1:20" ht="20.100000000000001" customHeight="1">
      <c r="A42" s="179"/>
      <c r="B42" s="185" t="s">
        <v>223</v>
      </c>
      <c r="C42" s="203" t="s">
        <v>217</v>
      </c>
      <c r="D42" s="208">
        <v>2187640.586802939</v>
      </c>
      <c r="E42" s="299">
        <v>1081777.6097299999</v>
      </c>
      <c r="F42" s="299">
        <v>1116792.1277100001</v>
      </c>
      <c r="G42" s="299">
        <v>1393937.4573897477</v>
      </c>
      <c r="H42" s="299">
        <v>-2518252.0538983201</v>
      </c>
      <c r="I42" s="299">
        <v>-1506801.5777961654</v>
      </c>
      <c r="J42" s="299">
        <v>2925885.6215751418</v>
      </c>
      <c r="K42" s="299">
        <v>-347763.02178998565</v>
      </c>
      <c r="L42" s="299">
        <v>-295944.53053216555</v>
      </c>
      <c r="M42" s="299">
        <v>2227523.9457877809</v>
      </c>
      <c r="N42" s="299">
        <v>17373361.714867949</v>
      </c>
      <c r="O42" s="299">
        <v>599072.03988556284</v>
      </c>
      <c r="P42" s="209">
        <v>790175.31516964338</v>
      </c>
      <c r="Q42" s="205">
        <v>1154094.1910664749</v>
      </c>
      <c r="R42" s="205">
        <v>1049052.9157130814</v>
      </c>
      <c r="S42" s="209">
        <v>88767.964680038451</v>
      </c>
      <c r="T42" s="186">
        <v>-140225.10290879058</v>
      </c>
    </row>
    <row r="43" spans="1:20" ht="20.100000000000001" customHeight="1">
      <c r="A43" s="179"/>
      <c r="B43" s="185" t="s">
        <v>224</v>
      </c>
      <c r="C43" s="203" t="s">
        <v>217</v>
      </c>
      <c r="D43" s="208"/>
      <c r="E43" s="208"/>
      <c r="F43" s="208"/>
      <c r="G43" s="208"/>
      <c r="H43" s="208"/>
      <c r="I43" s="208">
        <v>74440.391180000006</v>
      </c>
      <c r="J43" s="208">
        <v>4865.8921522372812</v>
      </c>
      <c r="K43" s="299">
        <v>117954.83380888379</v>
      </c>
      <c r="L43" s="299">
        <v>525691.62523846678</v>
      </c>
      <c r="M43" s="299">
        <v>321051.79615136387</v>
      </c>
      <c r="N43" s="299">
        <v>1648703.6344473325</v>
      </c>
      <c r="O43" s="299">
        <v>628682.41625054937</v>
      </c>
      <c r="P43" s="209">
        <v>588698.04025588511</v>
      </c>
      <c r="Q43" s="205">
        <v>671004.93004228687</v>
      </c>
      <c r="R43" s="205">
        <v>470771.78210924531</v>
      </c>
      <c r="S43" s="209">
        <v>199000.72934279061</v>
      </c>
      <c r="T43" s="186">
        <v>130159.15590831947</v>
      </c>
    </row>
    <row r="44" spans="1:20" ht="20.100000000000001" customHeight="1">
      <c r="A44" s="179"/>
      <c r="B44" s="185" t="s">
        <v>225</v>
      </c>
      <c r="C44" s="203" t="s">
        <v>217</v>
      </c>
      <c r="D44" s="208">
        <v>270166.48437069677</v>
      </c>
      <c r="E44" s="208">
        <v>191671.55347059655</v>
      </c>
      <c r="F44" s="208">
        <v>254374.10912307716</v>
      </c>
      <c r="G44" s="208">
        <v>189396.94977608896</v>
      </c>
      <c r="H44" s="299">
        <v>173301.1725894761</v>
      </c>
      <c r="I44" s="299">
        <v>357567.57685763738</v>
      </c>
      <c r="J44" s="299">
        <v>460410.88964411931</v>
      </c>
      <c r="K44" s="298">
        <v>329891.07156248711</v>
      </c>
      <c r="L44" s="298">
        <v>302300.38585860061</v>
      </c>
      <c r="M44" s="298">
        <v>266118.0915196843</v>
      </c>
      <c r="N44" s="298">
        <v>137682.63648615312</v>
      </c>
      <c r="O44" s="298">
        <v>96448.996009505267</v>
      </c>
      <c r="P44" s="209">
        <v>460580.3902367258</v>
      </c>
      <c r="Q44" s="205">
        <v>577581.51012419036</v>
      </c>
      <c r="R44" s="205">
        <v>389970.57001948642</v>
      </c>
      <c r="S44" s="209">
        <v>-257200.63040671826</v>
      </c>
      <c r="T44" s="186">
        <v>-55247.814768489836</v>
      </c>
    </row>
    <row r="45" spans="1:20" ht="20.100000000000001" customHeight="1">
      <c r="A45" s="179"/>
      <c r="B45" s="185" t="s">
        <v>226</v>
      </c>
      <c r="C45" s="203" t="s">
        <v>217</v>
      </c>
      <c r="D45" s="208">
        <v>455262.46084240451</v>
      </c>
      <c r="E45" s="208">
        <v>146011.41917313077</v>
      </c>
      <c r="F45" s="208">
        <v>300369.04254087224</v>
      </c>
      <c r="G45" s="208">
        <v>103460</v>
      </c>
      <c r="H45" s="208">
        <v>-148779.47771000006</v>
      </c>
      <c r="I45" s="208">
        <v>-190667.75203999996</v>
      </c>
      <c r="J45" s="208">
        <v>-348429.83398000005</v>
      </c>
      <c r="K45" s="299">
        <v>-336768.54053999996</v>
      </c>
      <c r="L45" s="299">
        <v>306086.23266227829</v>
      </c>
      <c r="M45" s="299">
        <v>275647.46105911257</v>
      </c>
      <c r="N45" s="299">
        <v>136096.31649827573</v>
      </c>
      <c r="O45" s="299">
        <v>207242.32183703792</v>
      </c>
      <c r="P45" s="209">
        <v>121498.99386</v>
      </c>
      <c r="Q45" s="205">
        <v>575034.57023282396</v>
      </c>
      <c r="R45" s="205">
        <v>244417.78022984229</v>
      </c>
      <c r="S45" s="209">
        <v>80608.296145616274</v>
      </c>
      <c r="T45" s="186">
        <v>29695.924254031532</v>
      </c>
    </row>
    <row r="46" spans="1:20" ht="20.100000000000001" customHeight="1">
      <c r="A46" s="179"/>
      <c r="B46" s="187" t="s">
        <v>227</v>
      </c>
      <c r="C46" s="203" t="s">
        <v>217</v>
      </c>
      <c r="D46" s="299">
        <v>73218.485993006499</v>
      </c>
      <c r="E46" s="299">
        <v>131793.6484861176</v>
      </c>
      <c r="F46" s="299">
        <v>138251.23262423114</v>
      </c>
      <c r="G46" s="299">
        <v>156932.12135035123</v>
      </c>
      <c r="H46" s="299">
        <v>156182.38296123198</v>
      </c>
      <c r="I46" s="299">
        <v>242197.80233169624</v>
      </c>
      <c r="J46" s="299">
        <v>135907.42731396155</v>
      </c>
      <c r="K46" s="299">
        <v>319691.64306892036</v>
      </c>
      <c r="L46" s="299">
        <v>317302.6743382616</v>
      </c>
      <c r="M46" s="299">
        <v>297367.93899963051</v>
      </c>
      <c r="N46" s="299">
        <v>266759.91046186583</v>
      </c>
      <c r="O46" s="299">
        <v>19554.736937221605</v>
      </c>
      <c r="P46" s="209">
        <v>691802.60190219153</v>
      </c>
      <c r="Q46" s="205">
        <v>454384.40046811011</v>
      </c>
      <c r="R46" s="205">
        <v>324947.25060256384</v>
      </c>
      <c r="S46" s="209">
        <v>266758.10472283699</v>
      </c>
      <c r="T46" s="186">
        <v>243670.41698885988</v>
      </c>
    </row>
    <row r="47" spans="1:20" ht="20.100000000000001" customHeight="1">
      <c r="A47" s="179"/>
      <c r="B47" s="185" t="s">
        <v>228</v>
      </c>
      <c r="C47" s="203" t="s">
        <v>217</v>
      </c>
      <c r="D47" s="298"/>
      <c r="E47" s="298"/>
      <c r="F47" s="298"/>
      <c r="G47" s="298"/>
      <c r="H47" s="298"/>
      <c r="I47" s="298"/>
      <c r="J47" s="298"/>
      <c r="K47" s="298">
        <v>198149.93100000001</v>
      </c>
      <c r="L47" s="298">
        <v>209741.70199999999</v>
      </c>
      <c r="M47" s="298">
        <v>231834.514</v>
      </c>
      <c r="N47" s="298">
        <v>239233.47700000001</v>
      </c>
      <c r="O47" s="298">
        <v>254331.50200000001</v>
      </c>
      <c r="P47" s="209">
        <v>379081.73281999968</v>
      </c>
      <c r="Q47" s="205">
        <v>417726.51692000002</v>
      </c>
      <c r="R47" s="205">
        <v>419000</v>
      </c>
      <c r="S47" s="209">
        <v>0</v>
      </c>
      <c r="T47" s="186">
        <v>0</v>
      </c>
    </row>
    <row r="48" spans="1:20" ht="20.100000000000001" customHeight="1">
      <c r="A48" s="179"/>
      <c r="B48" s="185" t="s">
        <v>229</v>
      </c>
      <c r="C48" s="203" t="s">
        <v>217</v>
      </c>
      <c r="D48" s="208"/>
      <c r="E48" s="208"/>
      <c r="F48" s="208"/>
      <c r="G48" s="208"/>
      <c r="H48" s="208"/>
      <c r="I48" s="208">
        <v>314792.15716940089</v>
      </c>
      <c r="J48" s="208">
        <v>220633.45162013816</v>
      </c>
      <c r="K48" s="208">
        <v>169184.31946556128</v>
      </c>
      <c r="L48" s="208">
        <v>326958.51335938787</v>
      </c>
      <c r="M48" s="208">
        <v>364307.64680805872</v>
      </c>
      <c r="N48" s="208">
        <v>997667.34961332229</v>
      </c>
      <c r="O48" s="208">
        <v>-4132347.4386955937</v>
      </c>
      <c r="P48" s="209">
        <v>1588233.547218998</v>
      </c>
      <c r="Q48" s="205">
        <v>377894.60013368033</v>
      </c>
      <c r="R48" s="205">
        <v>4932801.8118192414</v>
      </c>
      <c r="S48" s="209">
        <v>21388.159485321044</v>
      </c>
      <c r="T48" s="186">
        <v>-3232889.597919283</v>
      </c>
    </row>
    <row r="49" spans="1:21" ht="20.100000000000001" customHeight="1">
      <c r="A49" s="179"/>
      <c r="B49" s="185" t="s">
        <v>230</v>
      </c>
      <c r="C49" s="203" t="s">
        <v>217</v>
      </c>
      <c r="D49" s="298">
        <v>409028.82361000008</v>
      </c>
      <c r="E49" s="298">
        <v>513040</v>
      </c>
      <c r="F49" s="298">
        <v>51801</v>
      </c>
      <c r="G49" s="298">
        <v>144593</v>
      </c>
      <c r="H49" s="298">
        <v>334175.16002999997</v>
      </c>
      <c r="I49" s="298">
        <v>269671.03120000003</v>
      </c>
      <c r="J49" s="298">
        <v>136759.08574999997</v>
      </c>
      <c r="K49" s="298">
        <v>-268166.43756000005</v>
      </c>
      <c r="L49" s="298">
        <v>112727.70419000002</v>
      </c>
      <c r="M49" s="298">
        <v>310319.67137379502</v>
      </c>
      <c r="N49" s="298">
        <v>208667.78642074633</v>
      </c>
      <c r="O49" s="298">
        <v>247189.59721740056</v>
      </c>
      <c r="P49" s="209">
        <v>326301.59485563752</v>
      </c>
      <c r="Q49" s="205">
        <v>408419.42641401623</v>
      </c>
      <c r="R49" s="205">
        <v>302986.95657380531</v>
      </c>
      <c r="S49" s="209">
        <v>312004.88929373858</v>
      </c>
      <c r="T49" s="186">
        <v>97494.267454159504</v>
      </c>
    </row>
    <row r="50" spans="1:21" ht="20.100000000000001" customHeight="1">
      <c r="A50" s="179"/>
      <c r="B50" s="185" t="s">
        <v>231</v>
      </c>
      <c r="C50" s="203" t="s">
        <v>217</v>
      </c>
      <c r="D50" s="208"/>
      <c r="E50" s="208"/>
      <c r="F50" s="208"/>
      <c r="G50" s="208"/>
      <c r="H50" s="208"/>
      <c r="I50" s="208"/>
      <c r="J50" s="208"/>
      <c r="K50" s="208"/>
      <c r="L50" s="208"/>
      <c r="M50" s="208"/>
      <c r="N50" s="208"/>
      <c r="O50" s="209">
        <v>15160.583631360352</v>
      </c>
      <c r="P50" s="209">
        <v>17057.815953905047</v>
      </c>
      <c r="Q50" s="205">
        <v>46947.466981317164</v>
      </c>
      <c r="R50" s="205">
        <v>80894.477485620024</v>
      </c>
      <c r="S50" s="209">
        <v>28149.483676985503</v>
      </c>
      <c r="T50" s="186">
        <v>-42392.197944062711</v>
      </c>
    </row>
    <row r="51" spans="1:21" ht="20.100000000000001" customHeight="1">
      <c r="A51" s="179"/>
      <c r="B51" s="187" t="s">
        <v>232</v>
      </c>
      <c r="C51" s="203" t="s">
        <v>217</v>
      </c>
      <c r="D51" s="208">
        <v>49759.076113192095</v>
      </c>
      <c r="E51" s="299">
        <v>8423.3330000000005</v>
      </c>
      <c r="F51" s="299">
        <v>31261.276999999998</v>
      </c>
      <c r="G51" s="299">
        <v>15297.516427202701</v>
      </c>
      <c r="H51" s="299">
        <v>28338.741207880379</v>
      </c>
      <c r="I51" s="299">
        <v>6887.1563161385056</v>
      </c>
      <c r="J51" s="299">
        <v>-11639.911914904953</v>
      </c>
      <c r="K51" s="299">
        <v>6883.8800345730779</v>
      </c>
      <c r="L51" s="299">
        <v>-14012.6032251086</v>
      </c>
      <c r="M51" s="299">
        <v>-13045.407677336692</v>
      </c>
      <c r="N51" s="299">
        <v>-26141.264301828622</v>
      </c>
      <c r="O51" s="299">
        <v>22444.43080707407</v>
      </c>
      <c r="P51" s="209">
        <v>-73150.182846047406</v>
      </c>
      <c r="Q51" s="205">
        <v>13283.759805022955</v>
      </c>
      <c r="R51" s="205">
        <v>2303.5730041248798</v>
      </c>
      <c r="S51" s="209">
        <v>-31478.529649466036</v>
      </c>
      <c r="T51" s="186">
        <v>-48314.251699810506</v>
      </c>
    </row>
    <row r="52" spans="1:21" ht="20.100000000000001" customHeight="1">
      <c r="A52" s="179"/>
      <c r="B52" s="187" t="s">
        <v>233</v>
      </c>
      <c r="C52" s="203" t="s">
        <v>217</v>
      </c>
      <c r="D52" s="208">
        <v>4143.6651092538614</v>
      </c>
      <c r="E52" s="208">
        <v>2498.9665452762169</v>
      </c>
      <c r="F52" s="208">
        <v>1622.753487972863</v>
      </c>
      <c r="G52" s="208">
        <v>10048.090369906693</v>
      </c>
      <c r="H52" s="208">
        <v>1293.425921313107</v>
      </c>
      <c r="I52" s="208">
        <v>1292.2645385189542</v>
      </c>
      <c r="J52" s="208">
        <v>769.25551414410768</v>
      </c>
      <c r="K52" s="298">
        <v>826.12062834875655</v>
      </c>
      <c r="L52" s="298">
        <v>3689.9717182930262</v>
      </c>
      <c r="M52" s="298">
        <v>2797.3535390872808</v>
      </c>
      <c r="N52" s="298">
        <v>3433.1165976483376</v>
      </c>
      <c r="O52" s="298">
        <v>5781.7763340004976</v>
      </c>
      <c r="P52" s="209">
        <v>9415.8398388376245</v>
      </c>
      <c r="Q52" s="205">
        <v>10892.386710434392</v>
      </c>
      <c r="R52" s="205">
        <v>9190.0637415739893</v>
      </c>
      <c r="S52" s="209">
        <v>7021.7711779632864</v>
      </c>
      <c r="T52" s="186">
        <v>6135.5801518593435</v>
      </c>
    </row>
    <row r="53" spans="1:21" ht="20.100000000000001" customHeight="1">
      <c r="A53" s="179"/>
      <c r="B53" s="185" t="s">
        <v>234</v>
      </c>
      <c r="C53" s="203" t="s">
        <v>217</v>
      </c>
      <c r="D53" s="298">
        <v>74621.222490999935</v>
      </c>
      <c r="E53" s="298">
        <v>58008.127854553939</v>
      </c>
      <c r="F53" s="298">
        <v>73199.117159193163</v>
      </c>
      <c r="G53" s="298">
        <v>19404.019411675388</v>
      </c>
      <c r="H53" s="298">
        <v>20758.988355305017</v>
      </c>
      <c r="I53" s="298">
        <v>27590.718377228379</v>
      </c>
      <c r="J53" s="298">
        <v>13629.150174772263</v>
      </c>
      <c r="K53" s="298">
        <v>10112.171414616407</v>
      </c>
      <c r="L53" s="298">
        <v>24079.729554043712</v>
      </c>
      <c r="M53" s="298">
        <v>17190.850694479137</v>
      </c>
      <c r="N53" s="298">
        <v>0</v>
      </c>
      <c r="O53" s="298">
        <v>8631.3965399637818</v>
      </c>
      <c r="P53" s="209">
        <v>9044.0114473614776</v>
      </c>
      <c r="Q53" s="205">
        <v>7564.5784706171007</v>
      </c>
      <c r="R53" s="205">
        <v>4183.9288074353935</v>
      </c>
      <c r="S53" s="209">
        <v>7.6254886580854651</v>
      </c>
      <c r="T53" s="186">
        <v>1229.0379256732037</v>
      </c>
    </row>
    <row r="54" spans="1:21" ht="20.100000000000001" customHeight="1">
      <c r="A54" s="179"/>
      <c r="B54" s="185" t="s">
        <v>235</v>
      </c>
      <c r="C54" s="203" t="s">
        <v>217</v>
      </c>
      <c r="D54" s="208">
        <v>43018.685500893233</v>
      </c>
      <c r="E54" s="208">
        <v>20406.545474885705</v>
      </c>
      <c r="F54" s="208">
        <v>12724.904336029529</v>
      </c>
      <c r="G54" s="208">
        <v>29408.646279720411</v>
      </c>
      <c r="H54" s="208">
        <v>24223.768726483788</v>
      </c>
      <c r="I54" s="208">
        <v>21416.370855546193</v>
      </c>
      <c r="J54" s="208">
        <v>6558.3958775032606</v>
      </c>
      <c r="K54" s="208">
        <v>9300.3403993463216</v>
      </c>
      <c r="L54" s="208">
        <v>8713.9267990899389</v>
      </c>
      <c r="M54" s="208">
        <v>10334.32489975807</v>
      </c>
      <c r="N54" s="208">
        <v>2714.516625952363</v>
      </c>
      <c r="O54" s="208">
        <v>34415.264104511392</v>
      </c>
      <c r="P54" s="209">
        <v>-10479.219280159801</v>
      </c>
      <c r="Q54" s="205">
        <v>211.96592714729906</v>
      </c>
      <c r="R54" s="205">
        <v>8042.5903702979986</v>
      </c>
      <c r="S54" s="209">
        <v>-5868.413407044739</v>
      </c>
      <c r="T54" s="186">
        <v>-9438.5155683042412</v>
      </c>
    </row>
    <row r="55" spans="1:21" ht="20.100000000000001" customHeight="1">
      <c r="A55" s="179"/>
      <c r="B55" s="185" t="s">
        <v>236</v>
      </c>
      <c r="C55" s="203" t="s">
        <v>217</v>
      </c>
      <c r="D55" s="208"/>
      <c r="E55" s="208"/>
      <c r="F55" s="208"/>
      <c r="G55" s="208"/>
      <c r="H55" s="208"/>
      <c r="I55" s="299">
        <v>-31624.09699384564</v>
      </c>
      <c r="J55" s="299">
        <v>58243.641867461563</v>
      </c>
      <c r="K55" s="298">
        <v>39884.262073089121</v>
      </c>
      <c r="L55" s="298">
        <v>90226.731443800454</v>
      </c>
      <c r="M55" s="298">
        <v>70963.912397081847</v>
      </c>
      <c r="N55" s="298">
        <v>344817.93629075383</v>
      </c>
      <c r="O55" s="298">
        <v>-162241.50972212839</v>
      </c>
      <c r="P55" s="209">
        <v>373573.46235220431</v>
      </c>
      <c r="Q55" s="205">
        <v>-200584.79932854176</v>
      </c>
      <c r="R55" s="205">
        <v>641419.37238521094</v>
      </c>
      <c r="S55" s="209">
        <v>-229159.15304382707</v>
      </c>
      <c r="T55" s="186">
        <v>578144.91853503231</v>
      </c>
    </row>
    <row r="56" spans="1:21" ht="20.100000000000001" customHeight="1">
      <c r="A56" s="179"/>
      <c r="B56" s="189" t="s">
        <v>237</v>
      </c>
      <c r="C56" s="203" t="s">
        <v>217</v>
      </c>
      <c r="D56" s="208"/>
      <c r="E56" s="204"/>
      <c r="F56" s="204"/>
      <c r="G56" s="204"/>
      <c r="H56" s="204"/>
      <c r="I56" s="204">
        <v>4194082.796757062</v>
      </c>
      <c r="J56" s="204">
        <v>-3027.720934159106</v>
      </c>
      <c r="K56" s="204">
        <v>779263.44805604639</v>
      </c>
      <c r="L56" s="204">
        <v>818528.06025469396</v>
      </c>
      <c r="M56" s="204">
        <v>354601.39175310323</v>
      </c>
      <c r="N56" s="204">
        <v>-425383.25015263748</v>
      </c>
      <c r="O56" s="204">
        <v>-274842.24005107116</v>
      </c>
      <c r="P56" s="209">
        <v>-146322.61248818206</v>
      </c>
      <c r="Q56" s="205">
        <v>-222915.34991492462</v>
      </c>
      <c r="R56" s="205">
        <v>1619149.0919807281</v>
      </c>
      <c r="S56" s="209">
        <v>527624.09849229048</v>
      </c>
      <c r="T56" s="186">
        <v>-980645.77591197973</v>
      </c>
    </row>
    <row r="57" spans="1:21" ht="20.100000000000001" customHeight="1">
      <c r="A57" s="179"/>
      <c r="B57" s="202" t="s">
        <v>238</v>
      </c>
      <c r="C57" s="203" t="s">
        <v>217</v>
      </c>
      <c r="D57" s="208"/>
      <c r="E57" s="204"/>
      <c r="F57" s="204"/>
      <c r="G57" s="204"/>
      <c r="H57" s="204"/>
      <c r="I57" s="204"/>
      <c r="J57" s="204"/>
      <c r="K57" s="204"/>
      <c r="L57" s="204"/>
      <c r="M57" s="204"/>
      <c r="N57" s="204"/>
      <c r="O57" s="204"/>
      <c r="P57" s="209"/>
      <c r="Q57" s="205"/>
      <c r="R57" s="205">
        <v>173543.94945999997</v>
      </c>
      <c r="S57" s="209">
        <v>0</v>
      </c>
      <c r="T57" s="186">
        <v>0</v>
      </c>
    </row>
    <row r="58" spans="1:21" s="254" customFormat="1" ht="20.100000000000001" customHeight="1">
      <c r="A58" s="179"/>
      <c r="B58" s="187" t="s">
        <v>239</v>
      </c>
      <c r="C58" s="203" t="s">
        <v>217</v>
      </c>
      <c r="D58" s="208">
        <v>266438.39373642678</v>
      </c>
      <c r="E58" s="204">
        <v>126840.66179479241</v>
      </c>
      <c r="F58" s="204">
        <v>179483.31945019364</v>
      </c>
      <c r="G58" s="204">
        <v>123867.70641822481</v>
      </c>
      <c r="H58" s="204">
        <v>98152.110940203202</v>
      </c>
      <c r="I58" s="204">
        <v>158394.63454454421</v>
      </c>
      <c r="J58" s="204">
        <v>395508.90716409439</v>
      </c>
      <c r="K58" s="204">
        <v>812.00478019703996</v>
      </c>
      <c r="L58" s="204">
        <v>0</v>
      </c>
      <c r="M58" s="204">
        <v>0</v>
      </c>
      <c r="N58" s="204">
        <v>0</v>
      </c>
      <c r="O58" s="204">
        <v>0</v>
      </c>
      <c r="P58" s="209">
        <v>0</v>
      </c>
      <c r="Q58" s="205">
        <v>0</v>
      </c>
      <c r="R58" s="205">
        <v>0</v>
      </c>
      <c r="S58" s="209">
        <v>0</v>
      </c>
      <c r="T58" s="186">
        <v>0</v>
      </c>
      <c r="U58" s="177"/>
    </row>
    <row r="59" spans="1:21" s="254" customFormat="1" ht="30" customHeight="1">
      <c r="A59" s="179"/>
      <c r="B59" s="183" t="s">
        <v>240</v>
      </c>
      <c r="C59" s="203" t="s">
        <v>217</v>
      </c>
      <c r="D59" s="283">
        <v>34539337.680707328</v>
      </c>
      <c r="E59" s="283">
        <v>35826349.699828237</v>
      </c>
      <c r="F59" s="283">
        <v>43401962.330347061</v>
      </c>
      <c r="G59" s="283">
        <v>65397519.164999984</v>
      </c>
      <c r="H59" s="283">
        <v>88628908.250999987</v>
      </c>
      <c r="I59" s="283">
        <v>99197209.464999959</v>
      </c>
      <c r="J59" s="283">
        <v>116097994.01799996</v>
      </c>
      <c r="K59" s="283">
        <v>135860977.14100003</v>
      </c>
      <c r="L59" s="283">
        <v>152440736.05600002</v>
      </c>
      <c r="M59" s="283">
        <v>181747128.31099996</v>
      </c>
      <c r="N59" s="283">
        <v>223310466.74799991</v>
      </c>
      <c r="O59" s="283">
        <v>256234392.37431943</v>
      </c>
      <c r="P59" s="283">
        <v>269993559.56131864</v>
      </c>
      <c r="Q59" s="283">
        <v>268417393.33851969</v>
      </c>
      <c r="R59" s="283">
        <v>287936182.0130474</v>
      </c>
      <c r="S59" s="312">
        <v>295600128.72521913</v>
      </c>
      <c r="T59" s="253">
        <v>308362166.42349672</v>
      </c>
      <c r="U59" s="177"/>
    </row>
    <row r="60" spans="1:21" ht="20.100000000000001" customHeight="1">
      <c r="A60" s="179"/>
      <c r="B60" s="187" t="s">
        <v>78</v>
      </c>
      <c r="C60" s="203" t="s">
        <v>217</v>
      </c>
      <c r="D60" s="208">
        <v>8822497.7856807336</v>
      </c>
      <c r="E60" s="204">
        <v>12622451.919119827</v>
      </c>
      <c r="F60" s="204">
        <v>13389576.875925079</v>
      </c>
      <c r="G60" s="204">
        <v>15055925.384</v>
      </c>
      <c r="H60" s="204">
        <v>17510104.186000001</v>
      </c>
      <c r="I60" s="204">
        <v>18996013.251000002</v>
      </c>
      <c r="J60" s="204">
        <v>30448689.829</v>
      </c>
      <c r="K60" s="204">
        <v>36314876.131999999</v>
      </c>
      <c r="L60" s="204">
        <v>40898616.619999997</v>
      </c>
      <c r="M60" s="204">
        <v>53534421.402999997</v>
      </c>
      <c r="N60" s="204">
        <v>62056608.912</v>
      </c>
      <c r="O60" s="204">
        <v>67697670.796088561</v>
      </c>
      <c r="P60" s="209">
        <v>69205526.947437182</v>
      </c>
      <c r="Q60" s="205">
        <v>69780094.305053696</v>
      </c>
      <c r="R60" s="205">
        <v>71801590.707585245</v>
      </c>
      <c r="S60" s="209">
        <v>72569190.452816635</v>
      </c>
      <c r="T60" s="186">
        <v>75868475.619804725</v>
      </c>
    </row>
    <row r="61" spans="1:21" ht="20.100000000000001" customHeight="1">
      <c r="A61" s="179"/>
      <c r="B61" s="187" t="s">
        <v>114</v>
      </c>
      <c r="C61" s="203" t="s">
        <v>217</v>
      </c>
      <c r="D61" s="208">
        <v>3643134.44</v>
      </c>
      <c r="E61" s="204">
        <v>3671012.9843850005</v>
      </c>
      <c r="F61" s="204">
        <v>4612079.96416</v>
      </c>
      <c r="G61" s="204">
        <v>11228748.82</v>
      </c>
      <c r="H61" s="204">
        <v>12547907.482000001</v>
      </c>
      <c r="I61" s="204">
        <v>14809371.498</v>
      </c>
      <c r="J61" s="204">
        <v>13182329.539000001</v>
      </c>
      <c r="K61" s="204">
        <v>17257273.312000003</v>
      </c>
      <c r="L61" s="204">
        <v>18964145.404999997</v>
      </c>
      <c r="M61" s="204">
        <v>20897120.052999999</v>
      </c>
      <c r="N61" s="204">
        <v>23608765.479000002</v>
      </c>
      <c r="O61" s="204">
        <v>24242405.272279549</v>
      </c>
      <c r="P61" s="209">
        <v>23231868.875441056</v>
      </c>
      <c r="Q61" s="205">
        <v>21050606.066462025</v>
      </c>
      <c r="R61" s="205">
        <v>19461572.480023809</v>
      </c>
      <c r="S61" s="209">
        <v>20963052.008017216</v>
      </c>
      <c r="T61" s="186">
        <v>22188031.938825745</v>
      </c>
    </row>
    <row r="62" spans="1:21" ht="20.100000000000001" customHeight="1">
      <c r="A62" s="179"/>
      <c r="B62" s="187" t="s">
        <v>132</v>
      </c>
      <c r="C62" s="203" t="s">
        <v>217</v>
      </c>
      <c r="D62" s="208">
        <v>6035811.3839166174</v>
      </c>
      <c r="E62" s="204">
        <v>2451939.561656144</v>
      </c>
      <c r="F62" s="204">
        <v>2953521.0799519178</v>
      </c>
      <c r="G62" s="204">
        <v>3949482.4960000003</v>
      </c>
      <c r="H62" s="204">
        <v>10936399.649999999</v>
      </c>
      <c r="I62" s="204">
        <v>11013150.870999999</v>
      </c>
      <c r="J62" s="204">
        <v>11252044.123</v>
      </c>
      <c r="K62" s="204">
        <v>12315497.172</v>
      </c>
      <c r="L62" s="204">
        <v>14015024.289999999</v>
      </c>
      <c r="M62" s="204">
        <v>15301890.659</v>
      </c>
      <c r="N62" s="204">
        <v>17764532.783999998</v>
      </c>
      <c r="O62" s="204">
        <v>20154965.338994503</v>
      </c>
      <c r="P62" s="209">
        <v>23854738.147705004</v>
      </c>
      <c r="Q62" s="205">
        <v>27289518.993062753</v>
      </c>
      <c r="R62" s="205">
        <v>30270509.218379006</v>
      </c>
      <c r="S62" s="209">
        <v>30542974.120438505</v>
      </c>
      <c r="T62" s="186">
        <v>31715979.776694532</v>
      </c>
    </row>
    <row r="63" spans="1:21" ht="20.100000000000001" customHeight="1">
      <c r="A63" s="179"/>
      <c r="B63" s="187" t="s">
        <v>133</v>
      </c>
      <c r="C63" s="203" t="s">
        <v>217</v>
      </c>
      <c r="D63" s="208">
        <v>2937469.2542238003</v>
      </c>
      <c r="E63" s="204">
        <v>5430628.3830393227</v>
      </c>
      <c r="F63" s="204">
        <v>6918862.7659145482</v>
      </c>
      <c r="G63" s="204">
        <v>5273434.2310000006</v>
      </c>
      <c r="H63" s="204">
        <v>5376441.2910000002</v>
      </c>
      <c r="I63" s="204">
        <v>5904244.3370000003</v>
      </c>
      <c r="J63" s="204">
        <v>11926921.528999999</v>
      </c>
      <c r="K63" s="204">
        <v>13450081.351</v>
      </c>
      <c r="L63" s="204">
        <v>14609994.284</v>
      </c>
      <c r="M63" s="204">
        <v>17173479.355</v>
      </c>
      <c r="N63" s="204">
        <v>18343092.365000002</v>
      </c>
      <c r="O63" s="204">
        <v>20716365.576919097</v>
      </c>
      <c r="P63" s="209">
        <v>19505110.245485246</v>
      </c>
      <c r="Q63" s="205">
        <v>23538690.733012572</v>
      </c>
      <c r="R63" s="205">
        <v>26734416.742379449</v>
      </c>
      <c r="S63" s="209">
        <v>27242681.17273207</v>
      </c>
      <c r="T63" s="186">
        <v>28450006.429862183</v>
      </c>
    </row>
    <row r="64" spans="1:21" ht="20.100000000000001" customHeight="1">
      <c r="A64" s="179"/>
      <c r="B64" s="187" t="s">
        <v>113</v>
      </c>
      <c r="C64" s="203" t="s">
        <v>217</v>
      </c>
      <c r="D64" s="208">
        <v>1777633.7187477585</v>
      </c>
      <c r="E64" s="204">
        <v>1860579.5919933014</v>
      </c>
      <c r="F64" s="204">
        <v>1627709.9127087549</v>
      </c>
      <c r="G64" s="204">
        <v>4466134.3710000003</v>
      </c>
      <c r="H64" s="204">
        <v>6570261.4629999995</v>
      </c>
      <c r="I64" s="204">
        <v>7328215.8390000006</v>
      </c>
      <c r="J64" s="204">
        <v>9788859.2620000001</v>
      </c>
      <c r="K64" s="204">
        <v>9879543.4100000001</v>
      </c>
      <c r="L64" s="204">
        <v>11480443.073000001</v>
      </c>
      <c r="M64" s="204">
        <v>13271729.780999999</v>
      </c>
      <c r="N64" s="204">
        <v>18493566.599000003</v>
      </c>
      <c r="O64" s="204">
        <v>19609928.090595253</v>
      </c>
      <c r="P64" s="209">
        <v>21700302.86392292</v>
      </c>
      <c r="Q64" s="205">
        <v>24434944.323329587</v>
      </c>
      <c r="R64" s="205">
        <v>25312380.860431124</v>
      </c>
      <c r="S64" s="209">
        <v>28473095.63338726</v>
      </c>
      <c r="T64" s="186">
        <v>32257200.363490071</v>
      </c>
    </row>
    <row r="65" spans="1:20" ht="20.100000000000001" customHeight="1">
      <c r="A65" s="179"/>
      <c r="B65" s="187" t="s">
        <v>134</v>
      </c>
      <c r="C65" s="203" t="s">
        <v>217</v>
      </c>
      <c r="D65" s="208">
        <v>3084505.04</v>
      </c>
      <c r="E65" s="204">
        <v>2561785.8492130875</v>
      </c>
      <c r="F65" s="204">
        <v>2972688.0766287874</v>
      </c>
      <c r="G65" s="204">
        <v>3159453.2800000003</v>
      </c>
      <c r="H65" s="204">
        <v>8913398.5580000002</v>
      </c>
      <c r="I65" s="204">
        <v>10273607.413000001</v>
      </c>
      <c r="J65" s="204">
        <v>9197709.6699999999</v>
      </c>
      <c r="K65" s="204">
        <v>9488758.1040000003</v>
      </c>
      <c r="L65" s="204">
        <v>10644593.892000001</v>
      </c>
      <c r="M65" s="204">
        <v>12012166.859000001</v>
      </c>
      <c r="N65" s="204">
        <v>12905430.935000001</v>
      </c>
      <c r="O65" s="204">
        <v>14224557.687540499</v>
      </c>
      <c r="P65" s="209">
        <v>15353388.964732753</v>
      </c>
      <c r="Q65" s="205">
        <v>17067708.871758252</v>
      </c>
      <c r="R65" s="205">
        <v>19132516.617096249</v>
      </c>
      <c r="S65" s="209">
        <v>20870288.3402685</v>
      </c>
      <c r="T65" s="186">
        <v>21671813.632936299</v>
      </c>
    </row>
    <row r="66" spans="1:20" ht="20.100000000000001" customHeight="1">
      <c r="A66" s="179"/>
      <c r="B66" s="187" t="s">
        <v>84</v>
      </c>
      <c r="C66" s="203" t="s">
        <v>217</v>
      </c>
      <c r="D66" s="208">
        <v>0</v>
      </c>
      <c r="E66" s="204">
        <v>0</v>
      </c>
      <c r="F66" s="204">
        <v>0</v>
      </c>
      <c r="G66" s="204">
        <v>0</v>
      </c>
      <c r="H66" s="204">
        <v>0</v>
      </c>
      <c r="I66" s="204">
        <v>0</v>
      </c>
      <c r="J66" s="204">
        <v>0</v>
      </c>
      <c r="K66" s="204">
        <v>0</v>
      </c>
      <c r="L66" s="204">
        <v>0</v>
      </c>
      <c r="M66" s="204">
        <v>3615693.932</v>
      </c>
      <c r="N66" s="204">
        <v>12284295.089</v>
      </c>
      <c r="O66" s="204">
        <v>22107296.499880306</v>
      </c>
      <c r="P66" s="209">
        <v>25199063.594347659</v>
      </c>
      <c r="Q66" s="205">
        <v>14546629.50837939</v>
      </c>
      <c r="R66" s="205">
        <v>13704089.795048859</v>
      </c>
      <c r="S66" s="209">
        <v>12362304.338820986</v>
      </c>
      <c r="T66" s="186">
        <v>9774395.3500168454</v>
      </c>
    </row>
    <row r="67" spans="1:20" ht="20.100000000000001" customHeight="1">
      <c r="A67" s="179"/>
      <c r="B67" s="187" t="s">
        <v>135</v>
      </c>
      <c r="C67" s="203" t="s">
        <v>217</v>
      </c>
      <c r="D67" s="208">
        <v>158813.46099999998</v>
      </c>
      <c r="E67" s="204">
        <v>1079107.1398536144</v>
      </c>
      <c r="F67" s="204">
        <v>2042109.6711879137</v>
      </c>
      <c r="G67" s="204">
        <v>4579561.8660000004</v>
      </c>
      <c r="H67" s="204">
        <v>4330416.2909999993</v>
      </c>
      <c r="I67" s="204">
        <v>4535179.3310000002</v>
      </c>
      <c r="J67" s="204">
        <v>4950751.2060000002</v>
      </c>
      <c r="K67" s="204">
        <v>5711209.3710000003</v>
      </c>
      <c r="L67" s="204">
        <v>6332073.3689999999</v>
      </c>
      <c r="M67" s="204">
        <v>7362771.7869999995</v>
      </c>
      <c r="N67" s="204">
        <v>9005235.5419999994</v>
      </c>
      <c r="O67" s="204">
        <v>9623448.3200690262</v>
      </c>
      <c r="P67" s="209">
        <v>9951624.0963824894</v>
      </c>
      <c r="Q67" s="205">
        <v>10922128.614343522</v>
      </c>
      <c r="R67" s="205">
        <v>11469739.736944385</v>
      </c>
      <c r="S67" s="209">
        <v>11924530.319279937</v>
      </c>
      <c r="T67" s="186">
        <v>12481743.736721843</v>
      </c>
    </row>
    <row r="68" spans="1:20" ht="20.100000000000001" customHeight="1">
      <c r="A68" s="179"/>
      <c r="B68" s="187" t="s">
        <v>86</v>
      </c>
      <c r="C68" s="203" t="s">
        <v>217</v>
      </c>
      <c r="D68" s="208">
        <v>0</v>
      </c>
      <c r="E68" s="204">
        <v>5178.1571254760447</v>
      </c>
      <c r="F68" s="204">
        <v>4936.3659125450758</v>
      </c>
      <c r="G68" s="204">
        <v>652204.56299999997</v>
      </c>
      <c r="H68" s="204">
        <v>2345571.3319999999</v>
      </c>
      <c r="I68" s="204">
        <v>2830854.2489999998</v>
      </c>
      <c r="J68" s="204">
        <v>2976135.6919999998</v>
      </c>
      <c r="K68" s="204">
        <v>3447350.0890000002</v>
      </c>
      <c r="L68" s="204">
        <v>4328071.7740000002</v>
      </c>
      <c r="M68" s="204">
        <v>4351162.6729999995</v>
      </c>
      <c r="N68" s="204">
        <v>5029334.1179999998</v>
      </c>
      <c r="O68" s="204">
        <v>6448254.1282452187</v>
      </c>
      <c r="P68" s="209">
        <v>7500894.3026897628</v>
      </c>
      <c r="Q68" s="205">
        <v>7785760.680645437</v>
      </c>
      <c r="R68" s="205">
        <v>9533694.4483259767</v>
      </c>
      <c r="S68" s="209">
        <v>8283332.8068914991</v>
      </c>
      <c r="T68" s="186">
        <v>8487261.2927382253</v>
      </c>
    </row>
    <row r="69" spans="1:20" ht="20.100000000000001" customHeight="1">
      <c r="A69" s="179"/>
      <c r="B69" s="187" t="s">
        <v>137</v>
      </c>
      <c r="C69" s="203" t="s">
        <v>217</v>
      </c>
      <c r="D69" s="208">
        <v>847892.96441774489</v>
      </c>
      <c r="E69" s="204">
        <v>964560</v>
      </c>
      <c r="F69" s="204">
        <v>1398145.5855048001</v>
      </c>
      <c r="G69" s="204">
        <v>3958467.8450000002</v>
      </c>
      <c r="H69" s="204">
        <v>2875891.2529999996</v>
      </c>
      <c r="I69" s="204">
        <v>3091655.2029999997</v>
      </c>
      <c r="J69" s="204">
        <v>3455614.8149999999</v>
      </c>
      <c r="K69" s="204">
        <v>3613703.574</v>
      </c>
      <c r="L69" s="204">
        <v>3576447.7270000004</v>
      </c>
      <c r="M69" s="204">
        <v>4187919.96</v>
      </c>
      <c r="N69" s="204">
        <v>4337938.2709999997</v>
      </c>
      <c r="O69" s="204">
        <v>5034384.282789601</v>
      </c>
      <c r="P69" s="209">
        <v>6619069.2091867998</v>
      </c>
      <c r="Q69" s="205">
        <v>9534979.7622385286</v>
      </c>
      <c r="R69" s="205">
        <v>14743516.245974649</v>
      </c>
      <c r="S69" s="209">
        <v>13199494.632449804</v>
      </c>
      <c r="T69" s="186">
        <v>13847938.086211814</v>
      </c>
    </row>
    <row r="70" spans="1:20" ht="20.100000000000001" customHeight="1">
      <c r="A70" s="179"/>
      <c r="B70" s="187" t="s">
        <v>115</v>
      </c>
      <c r="C70" s="203" t="s">
        <v>217</v>
      </c>
      <c r="D70" s="208">
        <v>2303382.7569999998</v>
      </c>
      <c r="E70" s="204">
        <v>1531325.0176191234</v>
      </c>
      <c r="F70" s="204">
        <v>2187266.2456884426</v>
      </c>
      <c r="G70" s="204">
        <v>4189466.2989999996</v>
      </c>
      <c r="H70" s="204">
        <v>4286722.8489999995</v>
      </c>
      <c r="I70" s="204">
        <v>4366264.949</v>
      </c>
      <c r="J70" s="204">
        <v>4105345.3479999998</v>
      </c>
      <c r="K70" s="204">
        <v>5845637.875</v>
      </c>
      <c r="L70" s="204">
        <v>6205480.0770000005</v>
      </c>
      <c r="M70" s="204">
        <v>5596648.7089999998</v>
      </c>
      <c r="N70" s="204">
        <v>5746444.8620000007</v>
      </c>
      <c r="O70" s="204">
        <v>6067022.7216405915</v>
      </c>
      <c r="P70" s="209">
        <v>5899084.2489502262</v>
      </c>
      <c r="Q70" s="205">
        <v>7097651.3632304352</v>
      </c>
      <c r="R70" s="205">
        <v>9318420.1977799982</v>
      </c>
      <c r="S70" s="209">
        <v>9830672.32458614</v>
      </c>
      <c r="T70" s="186">
        <v>10313617.717001827</v>
      </c>
    </row>
    <row r="71" spans="1:20" ht="20.100000000000001" customHeight="1">
      <c r="A71" s="179"/>
      <c r="B71" s="187" t="s">
        <v>89</v>
      </c>
      <c r="C71" s="203" t="s">
        <v>217</v>
      </c>
      <c r="D71" s="208">
        <v>0</v>
      </c>
      <c r="E71" s="204">
        <v>0</v>
      </c>
      <c r="F71" s="204">
        <v>0</v>
      </c>
      <c r="G71" s="204">
        <v>625726.05099999998</v>
      </c>
      <c r="H71" s="204">
        <v>1005243.75</v>
      </c>
      <c r="I71" s="204">
        <v>1369000</v>
      </c>
      <c r="J71" s="204">
        <v>1262070</v>
      </c>
      <c r="K71" s="204">
        <v>1293843.75</v>
      </c>
      <c r="L71" s="204">
        <v>1945023.06</v>
      </c>
      <c r="M71" s="204">
        <v>2993670</v>
      </c>
      <c r="N71" s="204">
        <v>5829877.25</v>
      </c>
      <c r="O71" s="204">
        <v>5922998.4799999995</v>
      </c>
      <c r="P71" s="209">
        <v>5007197.79</v>
      </c>
      <c r="Q71" s="205">
        <v>0</v>
      </c>
      <c r="R71" s="205">
        <v>0</v>
      </c>
      <c r="S71" s="209">
        <v>0</v>
      </c>
      <c r="T71" s="186">
        <v>0</v>
      </c>
    </row>
    <row r="72" spans="1:20" ht="20.100000000000001" customHeight="1">
      <c r="A72" s="179"/>
      <c r="B72" s="187" t="s">
        <v>121</v>
      </c>
      <c r="C72" s="203" t="s">
        <v>217</v>
      </c>
      <c r="D72" s="208">
        <v>1530000</v>
      </c>
      <c r="E72" s="204">
        <v>823020</v>
      </c>
      <c r="F72" s="204">
        <v>1369063.4819700001</v>
      </c>
      <c r="G72" s="204">
        <v>2038482.3469999998</v>
      </c>
      <c r="H72" s="204">
        <v>2755400.216</v>
      </c>
      <c r="I72" s="204">
        <v>3261370.7260000003</v>
      </c>
      <c r="J72" s="204">
        <v>3103251.997</v>
      </c>
      <c r="K72" s="204">
        <v>3570760</v>
      </c>
      <c r="L72" s="204">
        <v>3771520</v>
      </c>
      <c r="M72" s="204">
        <v>4482200</v>
      </c>
      <c r="N72" s="204">
        <v>4934898.642</v>
      </c>
      <c r="O72" s="204">
        <v>5207255.2169799991</v>
      </c>
      <c r="P72" s="209">
        <v>5022390</v>
      </c>
      <c r="Q72" s="205">
        <v>4735712.3222000012</v>
      </c>
      <c r="R72" s="205">
        <v>5507876.9528299998</v>
      </c>
      <c r="S72" s="209">
        <v>6112263.9538899995</v>
      </c>
      <c r="T72" s="186">
        <v>6356754.5120400004</v>
      </c>
    </row>
    <row r="73" spans="1:20" ht="20.100000000000001" customHeight="1">
      <c r="A73" s="179"/>
      <c r="B73" s="187" t="s">
        <v>122</v>
      </c>
      <c r="C73" s="203" t="s">
        <v>217</v>
      </c>
      <c r="D73" s="208">
        <v>753182.84778511163</v>
      </c>
      <c r="E73" s="204">
        <v>882288.4480076771</v>
      </c>
      <c r="F73" s="204">
        <v>1056463.9554412079</v>
      </c>
      <c r="G73" s="204">
        <v>768732.53399999999</v>
      </c>
      <c r="H73" s="204">
        <v>1523481.7419999999</v>
      </c>
      <c r="I73" s="204">
        <v>1946288.307</v>
      </c>
      <c r="J73" s="204">
        <v>1716024.209</v>
      </c>
      <c r="K73" s="204">
        <v>1996614.9569999999</v>
      </c>
      <c r="L73" s="204">
        <v>1719201.01</v>
      </c>
      <c r="M73" s="204">
        <v>1255629.8</v>
      </c>
      <c r="N73" s="204">
        <v>2519385.8650000002</v>
      </c>
      <c r="O73" s="204">
        <v>3760208.4437599997</v>
      </c>
      <c r="P73" s="209">
        <v>4180932.9344581142</v>
      </c>
      <c r="Q73" s="205">
        <v>5085474.2129885023</v>
      </c>
      <c r="R73" s="205">
        <v>5517446.5552599998</v>
      </c>
      <c r="S73" s="209">
        <v>5377573</v>
      </c>
      <c r="T73" s="186">
        <v>6665661.0426694965</v>
      </c>
    </row>
    <row r="74" spans="1:20" ht="20.100000000000001" customHeight="1">
      <c r="A74" s="179"/>
      <c r="B74" s="187" t="s">
        <v>138</v>
      </c>
      <c r="C74" s="203" t="s">
        <v>217</v>
      </c>
      <c r="D74" s="208">
        <v>0</v>
      </c>
      <c r="E74" s="204">
        <v>228111.69144094872</v>
      </c>
      <c r="F74" s="204">
        <v>368682.54019801226</v>
      </c>
      <c r="G74" s="204">
        <v>767402.04600000009</v>
      </c>
      <c r="H74" s="204">
        <v>1545572.638</v>
      </c>
      <c r="I74" s="204">
        <v>2731829.8679999998</v>
      </c>
      <c r="J74" s="204">
        <v>2122133.6239999998</v>
      </c>
      <c r="K74" s="204">
        <v>2498566.3140000002</v>
      </c>
      <c r="L74" s="204">
        <v>2260715.2940000002</v>
      </c>
      <c r="M74" s="204">
        <v>2659538.3969999999</v>
      </c>
      <c r="N74" s="204">
        <v>2817848.0719999997</v>
      </c>
      <c r="O74" s="204">
        <v>3011288.801429322</v>
      </c>
      <c r="P74" s="209">
        <v>3391987.7317904667</v>
      </c>
      <c r="Q74" s="205">
        <v>2803970.6626440403</v>
      </c>
      <c r="R74" s="205">
        <v>3199044.2211944</v>
      </c>
      <c r="S74" s="209">
        <v>3659944.7715341374</v>
      </c>
      <c r="T74" s="186">
        <v>3839985.2170931855</v>
      </c>
    </row>
    <row r="75" spans="1:20" ht="20.100000000000001" customHeight="1">
      <c r="A75" s="179"/>
      <c r="B75" s="187" t="s">
        <v>123</v>
      </c>
      <c r="C75" s="203" t="s">
        <v>217</v>
      </c>
      <c r="D75" s="208">
        <v>0</v>
      </c>
      <c r="E75" s="204">
        <v>0</v>
      </c>
      <c r="F75" s="204">
        <v>0</v>
      </c>
      <c r="G75" s="204">
        <v>0</v>
      </c>
      <c r="H75" s="204">
        <v>0</v>
      </c>
      <c r="I75" s="204">
        <v>57639.017</v>
      </c>
      <c r="J75" s="204">
        <v>606553.17200000002</v>
      </c>
      <c r="K75" s="204">
        <v>1218041.3940000001</v>
      </c>
      <c r="L75" s="204">
        <v>1359418.2559999998</v>
      </c>
      <c r="M75" s="204">
        <v>2106846.7740000002</v>
      </c>
      <c r="N75" s="204">
        <v>2217591.5350000001</v>
      </c>
      <c r="O75" s="204">
        <v>2369830.0214355197</v>
      </c>
      <c r="P75" s="209">
        <v>2492212.7599544926</v>
      </c>
      <c r="Q75" s="205">
        <v>1223354.974636435</v>
      </c>
      <c r="R75" s="205">
        <v>1499187.8390399697</v>
      </c>
      <c r="S75" s="209">
        <v>687578.65518003504</v>
      </c>
      <c r="T75" s="186">
        <v>721356.90884149575</v>
      </c>
    </row>
    <row r="76" spans="1:20" ht="20.100000000000001" customHeight="1">
      <c r="A76" s="179"/>
      <c r="B76" s="187" t="s">
        <v>94</v>
      </c>
      <c r="C76" s="203" t="s">
        <v>217</v>
      </c>
      <c r="D76" s="208">
        <v>0</v>
      </c>
      <c r="E76" s="204">
        <v>0</v>
      </c>
      <c r="F76" s="204">
        <v>0</v>
      </c>
      <c r="G76" s="204">
        <v>0</v>
      </c>
      <c r="H76" s="204">
        <v>0</v>
      </c>
      <c r="I76" s="204">
        <v>0</v>
      </c>
      <c r="J76" s="204">
        <v>0</v>
      </c>
      <c r="K76" s="204">
        <v>0</v>
      </c>
      <c r="L76" s="204">
        <v>0</v>
      </c>
      <c r="M76" s="204">
        <v>0</v>
      </c>
      <c r="N76" s="204">
        <v>66560.255999999994</v>
      </c>
      <c r="O76" s="204">
        <v>96201.540991955</v>
      </c>
      <c r="P76" s="209">
        <v>227678.89053437722</v>
      </c>
      <c r="Q76" s="205">
        <v>1208203.35740927</v>
      </c>
      <c r="R76" s="205">
        <v>20081.173017519995</v>
      </c>
      <c r="S76" s="209">
        <v>0</v>
      </c>
      <c r="T76" s="186">
        <v>0</v>
      </c>
    </row>
    <row r="77" spans="1:20" ht="20.100000000000001" customHeight="1">
      <c r="A77" s="179"/>
      <c r="B77" s="187" t="s">
        <v>139</v>
      </c>
      <c r="C77" s="203" t="s">
        <v>217</v>
      </c>
      <c r="D77" s="208">
        <v>136944.519</v>
      </c>
      <c r="E77" s="204">
        <v>130656.73278307455</v>
      </c>
      <c r="F77" s="204">
        <v>159490.89991779893</v>
      </c>
      <c r="G77" s="204">
        <v>137679.576</v>
      </c>
      <c r="H77" s="204">
        <v>264382.86599999998</v>
      </c>
      <c r="I77" s="204">
        <v>869580.59499999997</v>
      </c>
      <c r="J77" s="204">
        <v>494327.64500000002</v>
      </c>
      <c r="K77" s="204">
        <v>809277.45200000005</v>
      </c>
      <c r="L77" s="204">
        <v>1918699.942</v>
      </c>
      <c r="M77" s="204">
        <v>1443877.5450000002</v>
      </c>
      <c r="N77" s="204">
        <v>1540048.1500000001</v>
      </c>
      <c r="O77" s="204">
        <v>1989792</v>
      </c>
      <c r="P77" s="209">
        <v>1901471.6500000001</v>
      </c>
      <c r="Q77" s="205">
        <v>1493284</v>
      </c>
      <c r="R77" s="205">
        <v>1477736</v>
      </c>
      <c r="S77" s="209">
        <v>1804581.9999999998</v>
      </c>
      <c r="T77" s="186">
        <v>1893234.5899105258</v>
      </c>
    </row>
    <row r="78" spans="1:20" ht="20.100000000000001" customHeight="1">
      <c r="A78" s="179"/>
      <c r="B78" s="187" t="s">
        <v>140</v>
      </c>
      <c r="C78" s="203" t="s">
        <v>217</v>
      </c>
      <c r="D78" s="208">
        <v>217833.55505966372</v>
      </c>
      <c r="E78" s="204">
        <v>214039.11799999999</v>
      </c>
      <c r="F78" s="204">
        <v>228775.48661554558</v>
      </c>
      <c r="G78" s="204">
        <v>633231.48800000001</v>
      </c>
      <c r="H78" s="204">
        <v>984309.201</v>
      </c>
      <c r="I78" s="204">
        <v>976289.42700000003</v>
      </c>
      <c r="J78" s="204">
        <v>871103.19500000007</v>
      </c>
      <c r="K78" s="204">
        <v>766083.14099999995</v>
      </c>
      <c r="L78" s="204">
        <v>942733.68599999999</v>
      </c>
      <c r="M78" s="204">
        <v>1061326.7140000002</v>
      </c>
      <c r="N78" s="204">
        <v>1531317.45</v>
      </c>
      <c r="O78" s="204">
        <v>1737777.8697879063</v>
      </c>
      <c r="P78" s="209">
        <v>2100241.5045446865</v>
      </c>
      <c r="Q78" s="205">
        <v>2157729.2441185554</v>
      </c>
      <c r="R78" s="205">
        <v>3443734.6964481249</v>
      </c>
      <c r="S78" s="209">
        <v>3842474.0083158254</v>
      </c>
      <c r="T78" s="186">
        <v>4043085.3960603448</v>
      </c>
    </row>
    <row r="79" spans="1:20" ht="20.100000000000001" customHeight="1">
      <c r="A79" s="179"/>
      <c r="B79" s="187" t="s">
        <v>97</v>
      </c>
      <c r="C79" s="203" t="s">
        <v>217</v>
      </c>
      <c r="D79" s="208">
        <v>0</v>
      </c>
      <c r="E79" s="204">
        <v>0</v>
      </c>
      <c r="F79" s="204">
        <v>0</v>
      </c>
      <c r="G79" s="204">
        <v>0</v>
      </c>
      <c r="H79" s="204">
        <v>0</v>
      </c>
      <c r="I79" s="204">
        <v>0</v>
      </c>
      <c r="J79" s="204">
        <v>0</v>
      </c>
      <c r="K79" s="204">
        <v>0</v>
      </c>
      <c r="L79" s="204">
        <v>199807.51799999998</v>
      </c>
      <c r="M79" s="204">
        <v>500536.45</v>
      </c>
      <c r="N79" s="204">
        <v>786447.99899999995</v>
      </c>
      <c r="O79" s="204">
        <v>990865.86757200002</v>
      </c>
      <c r="P79" s="209">
        <v>1404147.8450760001</v>
      </c>
      <c r="Q79" s="205">
        <v>1676101.1204040004</v>
      </c>
      <c r="R79" s="205">
        <v>2060914.3787519999</v>
      </c>
      <c r="S79" s="209">
        <v>2562105.5985599998</v>
      </c>
      <c r="T79" s="186">
        <v>3147543.6817919998</v>
      </c>
    </row>
    <row r="80" spans="1:20" ht="20.100000000000001" customHeight="1">
      <c r="A80" s="179"/>
      <c r="B80" s="187" t="s">
        <v>98</v>
      </c>
      <c r="C80" s="203" t="s">
        <v>217</v>
      </c>
      <c r="D80" s="208">
        <v>0</v>
      </c>
      <c r="E80" s="204">
        <v>0</v>
      </c>
      <c r="F80" s="204">
        <v>0</v>
      </c>
      <c r="G80" s="204">
        <v>0</v>
      </c>
      <c r="H80" s="204">
        <v>0</v>
      </c>
      <c r="I80" s="204">
        <v>0</v>
      </c>
      <c r="J80" s="204">
        <v>0</v>
      </c>
      <c r="K80" s="204">
        <v>0</v>
      </c>
      <c r="L80" s="204">
        <v>0</v>
      </c>
      <c r="M80" s="204">
        <v>0</v>
      </c>
      <c r="N80" s="204">
        <v>746490</v>
      </c>
      <c r="O80" s="204">
        <v>1414214.3812252812</v>
      </c>
      <c r="P80" s="209">
        <v>1543038.4447017598</v>
      </c>
      <c r="Q80" s="205">
        <v>530573.28267233504</v>
      </c>
      <c r="R80" s="205">
        <v>551348.81156238005</v>
      </c>
      <c r="S80" s="209">
        <v>498875.82819528994</v>
      </c>
      <c r="T80" s="186">
        <v>523383.794147112</v>
      </c>
    </row>
    <row r="81" spans="1:20" ht="20.100000000000001" customHeight="1">
      <c r="A81" s="179"/>
      <c r="B81" s="187" t="s">
        <v>141</v>
      </c>
      <c r="C81" s="203" t="s">
        <v>217</v>
      </c>
      <c r="D81" s="208">
        <v>357134.89600000001</v>
      </c>
      <c r="E81" s="204">
        <v>239050.7162806697</v>
      </c>
      <c r="F81" s="204">
        <v>403266.22833093035</v>
      </c>
      <c r="G81" s="204">
        <v>917886.66099999996</v>
      </c>
      <c r="H81" s="204">
        <v>1107018.8740000001</v>
      </c>
      <c r="I81" s="204">
        <v>957979.74100000004</v>
      </c>
      <c r="J81" s="204">
        <v>826679.83100000001</v>
      </c>
      <c r="K81" s="204">
        <v>1088956.6440000001</v>
      </c>
      <c r="L81" s="204">
        <v>1215349.6669999999</v>
      </c>
      <c r="M81" s="204">
        <v>1143467.5930000001</v>
      </c>
      <c r="N81" s="204">
        <v>1219765.4500000002</v>
      </c>
      <c r="O81" s="204">
        <v>1366851.8907345606</v>
      </c>
      <c r="P81" s="209">
        <v>1491223.9266620954</v>
      </c>
      <c r="Q81" s="205">
        <v>1304197.7683298916</v>
      </c>
      <c r="R81" s="205">
        <v>1376402.9424685072</v>
      </c>
      <c r="S81" s="209">
        <v>1440915.0348504409</v>
      </c>
      <c r="T81" s="186">
        <v>1520430.0387666561</v>
      </c>
    </row>
    <row r="82" spans="1:20" ht="20.100000000000001" customHeight="1">
      <c r="A82" s="179"/>
      <c r="B82" s="187" t="s">
        <v>100</v>
      </c>
      <c r="C82" s="203" t="s">
        <v>217</v>
      </c>
      <c r="D82" s="208">
        <v>0</v>
      </c>
      <c r="E82" s="204">
        <v>0</v>
      </c>
      <c r="F82" s="204">
        <v>0</v>
      </c>
      <c r="G82" s="204">
        <v>0</v>
      </c>
      <c r="H82" s="204">
        <v>0</v>
      </c>
      <c r="I82" s="204">
        <v>0</v>
      </c>
      <c r="J82" s="204">
        <v>0</v>
      </c>
      <c r="K82" s="204">
        <v>0</v>
      </c>
      <c r="L82" s="204">
        <v>0</v>
      </c>
      <c r="M82" s="204">
        <v>0</v>
      </c>
      <c r="N82" s="204">
        <v>747000</v>
      </c>
      <c r="O82" s="204">
        <v>1370000.0000000002</v>
      </c>
      <c r="P82" s="209">
        <v>1466000</v>
      </c>
      <c r="Q82" s="205">
        <v>1304269.0048600005</v>
      </c>
      <c r="R82" s="205">
        <v>0</v>
      </c>
      <c r="S82" s="209">
        <v>0</v>
      </c>
      <c r="T82" s="186">
        <v>0</v>
      </c>
    </row>
    <row r="83" spans="1:20" ht="20.100000000000001" customHeight="1">
      <c r="A83" s="179"/>
      <c r="B83" s="187" t="s">
        <v>142</v>
      </c>
      <c r="C83" s="203" t="s">
        <v>217</v>
      </c>
      <c r="D83" s="208">
        <v>0</v>
      </c>
      <c r="E83" s="204">
        <v>0</v>
      </c>
      <c r="F83" s="204">
        <v>0</v>
      </c>
      <c r="G83" s="204">
        <v>215890.23</v>
      </c>
      <c r="H83" s="204">
        <v>348766.12599999999</v>
      </c>
      <c r="I83" s="204">
        <v>434173.65499999997</v>
      </c>
      <c r="J83" s="204">
        <v>530599.07899999991</v>
      </c>
      <c r="K83" s="204">
        <v>578115.89899999998</v>
      </c>
      <c r="L83" s="204">
        <v>564545.66399999999</v>
      </c>
      <c r="M83" s="204">
        <v>758423.24699999997</v>
      </c>
      <c r="N83" s="204">
        <v>1057371.6400000001</v>
      </c>
      <c r="O83" s="204">
        <v>1129960.5975255731</v>
      </c>
      <c r="P83" s="209">
        <v>1730302.279522859</v>
      </c>
      <c r="Q83" s="205">
        <v>2170885.9473787253</v>
      </c>
      <c r="R83" s="205">
        <v>2358667.9877973245</v>
      </c>
      <c r="S83" s="209">
        <v>2506203.1997382217</v>
      </c>
      <c r="T83" s="186">
        <v>2629323.9027591096</v>
      </c>
    </row>
    <row r="84" spans="1:20" ht="20.100000000000001" customHeight="1">
      <c r="A84" s="179"/>
      <c r="B84" s="187" t="s">
        <v>124</v>
      </c>
      <c r="C84" s="203" t="s">
        <v>217</v>
      </c>
      <c r="D84" s="208">
        <v>0</v>
      </c>
      <c r="E84" s="204">
        <v>15067.346000000001</v>
      </c>
      <c r="F84" s="204">
        <v>294473.09600000002</v>
      </c>
      <c r="G84" s="204">
        <v>55745.395000000004</v>
      </c>
      <c r="H84" s="204">
        <v>65650.588999999993</v>
      </c>
      <c r="I84" s="204">
        <v>73223.014999999999</v>
      </c>
      <c r="J84" s="204">
        <v>74229.468999999997</v>
      </c>
      <c r="K84" s="204">
        <v>124490.52100000001</v>
      </c>
      <c r="L84" s="204">
        <v>87321.04800000001</v>
      </c>
      <c r="M84" s="204">
        <v>196957.71600000001</v>
      </c>
      <c r="N84" s="204">
        <v>366889.77</v>
      </c>
      <c r="O84" s="204">
        <v>557324.87106285023</v>
      </c>
      <c r="P84" s="209">
        <v>658080.58692190016</v>
      </c>
      <c r="Q84" s="205">
        <v>439462.70627722493</v>
      </c>
      <c r="R84" s="205">
        <v>485733.87608807487</v>
      </c>
      <c r="S84" s="209">
        <v>523795.28306029999</v>
      </c>
      <c r="T84" s="186">
        <v>488501.87431260012</v>
      </c>
    </row>
    <row r="85" spans="1:20" ht="20.100000000000001" customHeight="1">
      <c r="A85" s="179"/>
      <c r="B85" s="187" t="s">
        <v>143</v>
      </c>
      <c r="C85" s="203" t="s">
        <v>217</v>
      </c>
      <c r="D85" s="208">
        <v>0</v>
      </c>
      <c r="E85" s="204">
        <v>0</v>
      </c>
      <c r="F85" s="204">
        <v>0</v>
      </c>
      <c r="G85" s="204">
        <v>0</v>
      </c>
      <c r="H85" s="204">
        <v>0</v>
      </c>
      <c r="I85" s="204">
        <v>0</v>
      </c>
      <c r="J85" s="204">
        <v>0</v>
      </c>
      <c r="K85" s="204">
        <v>0</v>
      </c>
      <c r="L85" s="204">
        <v>0</v>
      </c>
      <c r="M85" s="204">
        <v>0</v>
      </c>
      <c r="N85" s="204">
        <v>0</v>
      </c>
      <c r="O85" s="204">
        <v>29077.964664107731</v>
      </c>
      <c r="P85" s="209">
        <v>174090.71404330939</v>
      </c>
      <c r="Q85" s="205">
        <v>298944.10868267657</v>
      </c>
      <c r="R85" s="205">
        <v>0</v>
      </c>
      <c r="S85" s="209">
        <v>0</v>
      </c>
      <c r="T85" s="186">
        <v>0</v>
      </c>
    </row>
    <row r="86" spans="1:20" ht="20.100000000000001" customHeight="1">
      <c r="A86" s="179"/>
      <c r="B86" s="187" t="s">
        <v>125</v>
      </c>
      <c r="C86" s="203" t="s">
        <v>217</v>
      </c>
      <c r="D86" s="208">
        <v>159106.40299999999</v>
      </c>
      <c r="E86" s="204">
        <v>237880.37900000002</v>
      </c>
      <c r="F86" s="204">
        <v>615176.99699999997</v>
      </c>
      <c r="G86" s="204">
        <v>341387.99599999998</v>
      </c>
      <c r="H86" s="204">
        <v>358082.62599999999</v>
      </c>
      <c r="I86" s="204">
        <v>422763.90400000004</v>
      </c>
      <c r="J86" s="204">
        <v>274803.01400000002</v>
      </c>
      <c r="K86" s="204">
        <v>350281.40899999999</v>
      </c>
      <c r="L86" s="204">
        <v>423237.02400000003</v>
      </c>
      <c r="M86" s="204">
        <v>545235.86399999994</v>
      </c>
      <c r="N86" s="204">
        <v>1166907.8239999998</v>
      </c>
      <c r="O86" s="204">
        <v>1284371.3633600001</v>
      </c>
      <c r="P86" s="209">
        <v>855579.48337700055</v>
      </c>
      <c r="Q86" s="205">
        <v>584134.58572562493</v>
      </c>
      <c r="R86" s="205">
        <v>394291.70615672495</v>
      </c>
      <c r="S86" s="209">
        <v>302818.03049557499</v>
      </c>
      <c r="T86" s="186">
        <v>262941.34812098992</v>
      </c>
    </row>
    <row r="87" spans="1:20" ht="20.100000000000001" customHeight="1">
      <c r="A87" s="179"/>
      <c r="B87" s="187" t="s">
        <v>126</v>
      </c>
      <c r="C87" s="203" t="s">
        <v>217</v>
      </c>
      <c r="D87" s="208">
        <v>0</v>
      </c>
      <c r="E87" s="204">
        <v>0</v>
      </c>
      <c r="F87" s="204">
        <v>0</v>
      </c>
      <c r="G87" s="204">
        <v>0</v>
      </c>
      <c r="H87" s="204">
        <v>0</v>
      </c>
      <c r="I87" s="204">
        <v>0</v>
      </c>
      <c r="J87" s="204">
        <v>0</v>
      </c>
      <c r="K87" s="204">
        <v>0</v>
      </c>
      <c r="L87" s="204">
        <v>52523.356</v>
      </c>
      <c r="M87" s="204">
        <v>333954.88899999997</v>
      </c>
      <c r="N87" s="204">
        <v>679159.84000000008</v>
      </c>
      <c r="O87" s="204">
        <v>902458.71575827501</v>
      </c>
      <c r="P87" s="209">
        <v>592569.04766789998</v>
      </c>
      <c r="Q87" s="205">
        <v>148675.95821329998</v>
      </c>
      <c r="R87" s="205">
        <v>158024.91566512501</v>
      </c>
      <c r="S87" s="209">
        <v>302818.03049557499</v>
      </c>
      <c r="T87" s="186">
        <v>201722.47106195003</v>
      </c>
    </row>
    <row r="88" spans="1:20" ht="20.100000000000001" customHeight="1">
      <c r="A88" s="179"/>
      <c r="B88" s="187" t="s">
        <v>144</v>
      </c>
      <c r="C88" s="203" t="s">
        <v>217</v>
      </c>
      <c r="D88" s="208">
        <v>0</v>
      </c>
      <c r="E88" s="204">
        <v>0</v>
      </c>
      <c r="F88" s="204">
        <v>0</v>
      </c>
      <c r="G88" s="204">
        <v>158573.02499999999</v>
      </c>
      <c r="H88" s="204">
        <v>227317.071</v>
      </c>
      <c r="I88" s="204">
        <v>260830.66999999998</v>
      </c>
      <c r="J88" s="204">
        <v>292682.99200000003</v>
      </c>
      <c r="K88" s="204">
        <v>343070.20199999999</v>
      </c>
      <c r="L88" s="204">
        <v>378360.29300000001</v>
      </c>
      <c r="M88" s="204">
        <v>469532.94699999999</v>
      </c>
      <c r="N88" s="204">
        <v>525080.06400000001</v>
      </c>
      <c r="O88" s="204">
        <v>574164.7148800001</v>
      </c>
      <c r="P88" s="209">
        <v>594032.12494999997</v>
      </c>
      <c r="Q88" s="205">
        <v>558357.6155999999</v>
      </c>
      <c r="R88" s="205">
        <v>586912.95284999989</v>
      </c>
      <c r="S88" s="209">
        <v>596154.33126999997</v>
      </c>
      <c r="T88" s="186">
        <v>0</v>
      </c>
    </row>
    <row r="89" spans="1:20" ht="20.100000000000001" customHeight="1">
      <c r="A89" s="179"/>
      <c r="B89" s="187" t="s">
        <v>145</v>
      </c>
      <c r="C89" s="203" t="s">
        <v>217</v>
      </c>
      <c r="D89" s="208">
        <v>174109.90662458719</v>
      </c>
      <c r="E89" s="204">
        <v>238584.71447631673</v>
      </c>
      <c r="F89" s="204">
        <v>283548.96533527912</v>
      </c>
      <c r="G89" s="204">
        <v>494637.261</v>
      </c>
      <c r="H89" s="204">
        <v>150710.38100000002</v>
      </c>
      <c r="I89" s="204">
        <v>420394.54800000001</v>
      </c>
      <c r="J89" s="204">
        <v>201129.133</v>
      </c>
      <c r="K89" s="204">
        <v>604264.32999999996</v>
      </c>
      <c r="L89" s="204">
        <v>207223.361</v>
      </c>
      <c r="M89" s="204">
        <v>436271.728</v>
      </c>
      <c r="N89" s="204">
        <v>254582.29700000002</v>
      </c>
      <c r="O89" s="204">
        <v>852117.28467287356</v>
      </c>
      <c r="P89" s="209">
        <v>305498.31307999993</v>
      </c>
      <c r="Q89" s="205">
        <v>657847.98479250027</v>
      </c>
      <c r="R89" s="205">
        <v>441370.55879499984</v>
      </c>
      <c r="S89" s="209">
        <v>586815.30225000018</v>
      </c>
      <c r="T89" s="186">
        <v>35255.298773489449</v>
      </c>
    </row>
    <row r="90" spans="1:20" ht="20.100000000000001" customHeight="1">
      <c r="A90" s="179"/>
      <c r="B90" s="187" t="s">
        <v>118</v>
      </c>
      <c r="C90" s="203" t="s">
        <v>217</v>
      </c>
      <c r="D90" s="208">
        <v>0</v>
      </c>
      <c r="E90" s="204">
        <v>53153.765839184278</v>
      </c>
      <c r="F90" s="204">
        <v>55184.555320854277</v>
      </c>
      <c r="G90" s="204">
        <v>105281.83500000001</v>
      </c>
      <c r="H90" s="204">
        <v>109954.395</v>
      </c>
      <c r="I90" s="204">
        <v>197883.375</v>
      </c>
      <c r="J90" s="204">
        <v>221370.23999999999</v>
      </c>
      <c r="K90" s="204">
        <v>263664.26999999996</v>
      </c>
      <c r="L90" s="204">
        <v>472785.42800000001</v>
      </c>
      <c r="M90" s="204">
        <v>417220.21600000001</v>
      </c>
      <c r="N90" s="204">
        <v>352258.27600000001</v>
      </c>
      <c r="O90" s="204">
        <v>460060.11132757837</v>
      </c>
      <c r="P90" s="209">
        <v>526779.63468105753</v>
      </c>
      <c r="Q90" s="205">
        <v>485308.8991388526</v>
      </c>
      <c r="R90" s="205">
        <v>739632.20186835609</v>
      </c>
      <c r="S90" s="209">
        <v>1111972.7371358422</v>
      </c>
      <c r="T90" s="186">
        <v>1059781.3541217481</v>
      </c>
    </row>
    <row r="91" spans="1:20" ht="20.100000000000001" customHeight="1">
      <c r="A91" s="179"/>
      <c r="B91" s="187" t="s">
        <v>146</v>
      </c>
      <c r="C91" s="203" t="s">
        <v>217</v>
      </c>
      <c r="D91" s="208">
        <v>0</v>
      </c>
      <c r="E91" s="204">
        <v>0</v>
      </c>
      <c r="F91" s="204">
        <v>0</v>
      </c>
      <c r="G91" s="204">
        <v>0</v>
      </c>
      <c r="H91" s="204">
        <v>0</v>
      </c>
      <c r="I91" s="204">
        <v>0</v>
      </c>
      <c r="J91" s="204">
        <v>12420.505000000001</v>
      </c>
      <c r="K91" s="204">
        <v>298050.467</v>
      </c>
      <c r="L91" s="204">
        <v>432664.09399999998</v>
      </c>
      <c r="M91" s="204">
        <v>555317.43300000008</v>
      </c>
      <c r="N91" s="204">
        <v>536604.30799999996</v>
      </c>
      <c r="O91" s="204">
        <v>633999.758405364</v>
      </c>
      <c r="P91" s="209">
        <v>518187.96951143991</v>
      </c>
      <c r="Q91" s="205">
        <v>381775.39545019658</v>
      </c>
      <c r="R91" s="205">
        <v>267618.74796500377</v>
      </c>
      <c r="S91" s="209">
        <v>253683.15232820468</v>
      </c>
      <c r="T91" s="186">
        <v>209347.9173338222</v>
      </c>
    </row>
    <row r="92" spans="1:20" ht="20.100000000000001" customHeight="1">
      <c r="A92" s="179"/>
      <c r="B92" s="187" t="s">
        <v>147</v>
      </c>
      <c r="C92" s="203" t="s">
        <v>217</v>
      </c>
      <c r="D92" s="208">
        <v>0</v>
      </c>
      <c r="E92" s="204">
        <v>71920.231391989466</v>
      </c>
      <c r="F92" s="204">
        <v>51624.581016909156</v>
      </c>
      <c r="G92" s="204">
        <v>192058.57199999999</v>
      </c>
      <c r="H92" s="204">
        <v>252836.55099999998</v>
      </c>
      <c r="I92" s="204">
        <v>224162.17300000001</v>
      </c>
      <c r="J92" s="204">
        <v>200299.97900000002</v>
      </c>
      <c r="K92" s="204">
        <v>259032.97700000001</v>
      </c>
      <c r="L92" s="204">
        <v>288142.17800000001</v>
      </c>
      <c r="M92" s="204">
        <v>256417.84599999999</v>
      </c>
      <c r="N92" s="204">
        <v>269960.788</v>
      </c>
      <c r="O92" s="204">
        <v>294592.76937109575</v>
      </c>
      <c r="P92" s="209">
        <v>284940.10501233803</v>
      </c>
      <c r="Q92" s="205">
        <v>300662.50335519557</v>
      </c>
      <c r="R92" s="205">
        <v>342929.2929947502</v>
      </c>
      <c r="S92" s="209">
        <v>382807.43093401974</v>
      </c>
      <c r="T92" s="186">
        <v>400090.62004383298</v>
      </c>
    </row>
    <row r="93" spans="1:20" ht="20.100000000000001" customHeight="1">
      <c r="A93" s="179"/>
      <c r="B93" s="187" t="s">
        <v>241</v>
      </c>
      <c r="C93" s="203" t="s">
        <v>217</v>
      </c>
      <c r="D93" s="208">
        <v>0</v>
      </c>
      <c r="E93" s="204">
        <v>0</v>
      </c>
      <c r="F93" s="204">
        <v>0</v>
      </c>
      <c r="G93" s="204">
        <v>159689.22500000001</v>
      </c>
      <c r="H93" s="204">
        <v>185149.11499999999</v>
      </c>
      <c r="I93" s="204">
        <v>215066.4</v>
      </c>
      <c r="J93" s="204">
        <v>231589.05600000001</v>
      </c>
      <c r="K93" s="204">
        <v>276587.65899999999</v>
      </c>
      <c r="L93" s="204">
        <v>353062.9</v>
      </c>
      <c r="M93" s="204">
        <v>350311.15299999999</v>
      </c>
      <c r="N93" s="204">
        <v>288440.74799999996</v>
      </c>
      <c r="O93" s="204">
        <v>302180.16026055906</v>
      </c>
      <c r="P93" s="209">
        <v>668579.02698516229</v>
      </c>
      <c r="Q93" s="205">
        <v>909992.61978470196</v>
      </c>
      <c r="R93" s="205">
        <v>1136953.1323295799</v>
      </c>
      <c r="S93" s="209">
        <v>1007382.69823356</v>
      </c>
      <c r="T93" s="186">
        <v>1056871.7684057429</v>
      </c>
    </row>
    <row r="94" spans="1:20" ht="20.100000000000001" customHeight="1">
      <c r="A94" s="179"/>
      <c r="B94" s="187" t="s">
        <v>242</v>
      </c>
      <c r="C94" s="203" t="s">
        <v>217</v>
      </c>
      <c r="D94" s="208">
        <v>0</v>
      </c>
      <c r="E94" s="204">
        <v>100476.78165709262</v>
      </c>
      <c r="F94" s="204">
        <v>43326.935048157771</v>
      </c>
      <c r="G94" s="204">
        <v>113885.53600000001</v>
      </c>
      <c r="H94" s="204">
        <v>138460.171</v>
      </c>
      <c r="I94" s="204">
        <v>175869.32399999999</v>
      </c>
      <c r="J94" s="204">
        <v>91423.676999999996</v>
      </c>
      <c r="K94" s="204">
        <v>190256.174</v>
      </c>
      <c r="L94" s="204">
        <v>268940.31599999999</v>
      </c>
      <c r="M94" s="204">
        <v>232932.26500000001</v>
      </c>
      <c r="N94" s="204">
        <v>329818.34400000004</v>
      </c>
      <c r="O94" s="204">
        <v>483757.18311671366</v>
      </c>
      <c r="P94" s="209">
        <v>559344.18198121793</v>
      </c>
      <c r="Q94" s="205">
        <v>609719.17601230054</v>
      </c>
      <c r="R94" s="205">
        <v>1052367.8569141459</v>
      </c>
      <c r="S94" s="209">
        <v>1222715.8655432544</v>
      </c>
      <c r="T94" s="186">
        <v>1382890.7850815435</v>
      </c>
    </row>
    <row r="95" spans="1:20" ht="20.100000000000001" customHeight="1">
      <c r="A95" s="179"/>
      <c r="B95" s="187" t="s">
        <v>243</v>
      </c>
      <c r="C95" s="203" t="s">
        <v>217</v>
      </c>
      <c r="D95" s="208">
        <v>199490.60700000002</v>
      </c>
      <c r="E95" s="204">
        <v>245394.72</v>
      </c>
      <c r="F95" s="204">
        <v>126001.88343</v>
      </c>
      <c r="G95" s="204">
        <v>235716.40700000001</v>
      </c>
      <c r="H95" s="204">
        <v>280450.80599999998</v>
      </c>
      <c r="I95" s="204">
        <v>492479.42799999996</v>
      </c>
      <c r="J95" s="204">
        <v>502207.81199999998</v>
      </c>
      <c r="K95" s="204">
        <v>494918.46399999998</v>
      </c>
      <c r="L95" s="204">
        <v>434806.6</v>
      </c>
      <c r="M95" s="204">
        <v>362929.97899999999</v>
      </c>
      <c r="N95" s="204">
        <v>432164.68400000001</v>
      </c>
      <c r="O95" s="204">
        <v>476399.39613915002</v>
      </c>
      <c r="P95" s="209">
        <v>462058.28606000001</v>
      </c>
      <c r="Q95" s="205">
        <v>281884.65372999996</v>
      </c>
      <c r="R95" s="205">
        <v>122205.47883000001</v>
      </c>
      <c r="S95" s="209">
        <v>174161.54639999996</v>
      </c>
      <c r="T95" s="186">
        <v>193831.75628999996</v>
      </c>
    </row>
    <row r="96" spans="1:20" ht="20.100000000000001" customHeight="1">
      <c r="A96" s="179"/>
      <c r="B96" s="187" t="s">
        <v>152</v>
      </c>
      <c r="C96" s="203" t="s">
        <v>217</v>
      </c>
      <c r="D96" s="208">
        <v>0</v>
      </c>
      <c r="E96" s="204">
        <v>0</v>
      </c>
      <c r="F96" s="204">
        <v>0</v>
      </c>
      <c r="G96" s="204">
        <v>0</v>
      </c>
      <c r="H96" s="204">
        <v>0</v>
      </c>
      <c r="I96" s="204">
        <v>0</v>
      </c>
      <c r="J96" s="204">
        <v>0</v>
      </c>
      <c r="K96" s="204">
        <v>0</v>
      </c>
      <c r="L96" s="204">
        <v>0</v>
      </c>
      <c r="M96" s="204">
        <v>0</v>
      </c>
      <c r="N96" s="204">
        <v>99829.9</v>
      </c>
      <c r="O96" s="204">
        <v>244300</v>
      </c>
      <c r="P96" s="209">
        <v>287408.22232404584</v>
      </c>
      <c r="Q96" s="205">
        <v>270107.52795999998</v>
      </c>
      <c r="R96" s="205">
        <v>269245.02166979993</v>
      </c>
      <c r="S96" s="209">
        <v>269681.67299999995</v>
      </c>
      <c r="T96" s="186">
        <v>272383.78031999996</v>
      </c>
    </row>
    <row r="97" spans="1:20" ht="20.100000000000001" customHeight="1">
      <c r="A97" s="179"/>
      <c r="B97" s="187" t="s">
        <v>153</v>
      </c>
      <c r="C97" s="203" t="s">
        <v>217</v>
      </c>
      <c r="D97" s="208">
        <v>0</v>
      </c>
      <c r="E97" s="204">
        <v>0</v>
      </c>
      <c r="F97" s="204">
        <v>0</v>
      </c>
      <c r="G97" s="204">
        <v>0</v>
      </c>
      <c r="H97" s="204">
        <v>0</v>
      </c>
      <c r="I97" s="204">
        <v>0</v>
      </c>
      <c r="J97" s="204">
        <v>0</v>
      </c>
      <c r="K97" s="204">
        <v>0</v>
      </c>
      <c r="L97" s="204">
        <v>14667.279</v>
      </c>
      <c r="M97" s="204">
        <v>32056.871999999999</v>
      </c>
      <c r="N97" s="204">
        <v>125204.913</v>
      </c>
      <c r="O97" s="204">
        <v>226290.49602045218</v>
      </c>
      <c r="P97" s="209">
        <v>237956.72725415445</v>
      </c>
      <c r="Q97" s="205">
        <v>259813.29797515002</v>
      </c>
      <c r="R97" s="205">
        <v>377113.49951272499</v>
      </c>
      <c r="S97" s="209">
        <v>814643.64370495884</v>
      </c>
      <c r="T97" s="186">
        <v>854948.17547092354</v>
      </c>
    </row>
    <row r="98" spans="1:20" ht="20.100000000000001" customHeight="1">
      <c r="A98" s="179"/>
      <c r="B98" s="187" t="s">
        <v>154</v>
      </c>
      <c r="C98" s="203" t="s">
        <v>217</v>
      </c>
      <c r="D98" s="208">
        <v>0</v>
      </c>
      <c r="E98" s="204">
        <v>59853.486009553861</v>
      </c>
      <c r="F98" s="204">
        <v>107725.50276785766</v>
      </c>
      <c r="G98" s="204">
        <v>122268.22300000001</v>
      </c>
      <c r="H98" s="204">
        <v>155972.43399999998</v>
      </c>
      <c r="I98" s="204">
        <v>151373.75</v>
      </c>
      <c r="J98" s="204">
        <v>95601.322999999989</v>
      </c>
      <c r="K98" s="204">
        <v>161739.07999999999</v>
      </c>
      <c r="L98" s="204">
        <v>246720.87600000002</v>
      </c>
      <c r="M98" s="204">
        <v>217493.20199999999</v>
      </c>
      <c r="N98" s="204">
        <v>217828.63699999999</v>
      </c>
      <c r="O98" s="204">
        <v>232762.43203011877</v>
      </c>
      <c r="P98" s="209">
        <v>195771.75532160775</v>
      </c>
      <c r="Q98" s="205">
        <v>277922.34915763285</v>
      </c>
      <c r="R98" s="205">
        <v>278492.10761060001</v>
      </c>
      <c r="S98" s="209">
        <v>292580.24040461931</v>
      </c>
      <c r="T98" s="186">
        <v>306953.64990804653</v>
      </c>
    </row>
    <row r="99" spans="1:20" ht="20.100000000000001" customHeight="1">
      <c r="A99" s="179"/>
      <c r="B99" s="187" t="s">
        <v>155</v>
      </c>
      <c r="C99" s="203" t="s">
        <v>217</v>
      </c>
      <c r="D99" s="208">
        <v>0</v>
      </c>
      <c r="E99" s="204">
        <v>0</v>
      </c>
      <c r="F99" s="204">
        <v>0</v>
      </c>
      <c r="G99" s="204">
        <v>0</v>
      </c>
      <c r="H99" s="204">
        <v>0</v>
      </c>
      <c r="I99" s="204">
        <v>2091.7490000000003</v>
      </c>
      <c r="J99" s="204">
        <v>5024.2219999999998</v>
      </c>
      <c r="K99" s="204">
        <v>106700.999</v>
      </c>
      <c r="L99" s="204">
        <v>201221.13200000001</v>
      </c>
      <c r="M99" s="204">
        <v>163191.087</v>
      </c>
      <c r="N99" s="204">
        <v>194824.54</v>
      </c>
      <c r="O99" s="204">
        <v>220308.497940609</v>
      </c>
      <c r="P99" s="209">
        <v>488470.09081481252</v>
      </c>
      <c r="Q99" s="205">
        <v>654933.81542665104</v>
      </c>
      <c r="R99" s="205">
        <v>693962.42938885011</v>
      </c>
      <c r="S99" s="209">
        <v>728867.98559267295</v>
      </c>
      <c r="T99" s="186">
        <v>764674.63479213195</v>
      </c>
    </row>
    <row r="100" spans="1:20" ht="20.100000000000001" customHeight="1">
      <c r="A100" s="179"/>
      <c r="B100" s="187" t="s">
        <v>156</v>
      </c>
      <c r="C100" s="203" t="s">
        <v>217</v>
      </c>
      <c r="D100" s="208">
        <v>0</v>
      </c>
      <c r="E100" s="204">
        <v>0</v>
      </c>
      <c r="F100" s="204">
        <v>0</v>
      </c>
      <c r="G100" s="204">
        <v>0</v>
      </c>
      <c r="H100" s="204">
        <v>0</v>
      </c>
      <c r="I100" s="204">
        <v>0</v>
      </c>
      <c r="J100" s="204">
        <v>0</v>
      </c>
      <c r="K100" s="204">
        <v>0</v>
      </c>
      <c r="L100" s="204">
        <v>5503.4679999999998</v>
      </c>
      <c r="M100" s="204">
        <v>125072.92099999999</v>
      </c>
      <c r="N100" s="204">
        <v>203414.99799999999</v>
      </c>
      <c r="O100" s="204">
        <v>224717.824116</v>
      </c>
      <c r="P100" s="209">
        <v>217378.15010401688</v>
      </c>
      <c r="Q100" s="205">
        <v>216135.27555600324</v>
      </c>
      <c r="R100" s="205">
        <v>205443.46265998392</v>
      </c>
      <c r="S100" s="209">
        <v>201768.29104801556</v>
      </c>
      <c r="T100" s="186">
        <v>209517.22033431122</v>
      </c>
    </row>
    <row r="101" spans="1:20" ht="20.100000000000001" customHeight="1">
      <c r="A101" s="179"/>
      <c r="B101" s="187" t="s">
        <v>157</v>
      </c>
      <c r="C101" s="203" t="s">
        <v>217</v>
      </c>
      <c r="D101" s="208">
        <v>0</v>
      </c>
      <c r="E101" s="204">
        <v>7620.2047293356809</v>
      </c>
      <c r="F101" s="204">
        <v>0</v>
      </c>
      <c r="G101" s="204">
        <v>0</v>
      </c>
      <c r="H101" s="204">
        <v>49768.647000000004</v>
      </c>
      <c r="I101" s="204">
        <v>68025.060999999987</v>
      </c>
      <c r="J101" s="204">
        <v>99963.453999999998</v>
      </c>
      <c r="K101" s="204">
        <v>167274.144</v>
      </c>
      <c r="L101" s="204">
        <v>198728.997</v>
      </c>
      <c r="M101" s="204">
        <v>173240.223</v>
      </c>
      <c r="N101" s="204">
        <v>186906.264</v>
      </c>
      <c r="O101" s="204">
        <v>200005.93688039971</v>
      </c>
      <c r="P101" s="209">
        <v>200701.63001328596</v>
      </c>
      <c r="Q101" s="205">
        <v>229020.95460493519</v>
      </c>
      <c r="R101" s="205">
        <v>212736.17836920251</v>
      </c>
      <c r="S101" s="209">
        <v>224343.14559665028</v>
      </c>
      <c r="T101" s="186">
        <v>235295.11674213866</v>
      </c>
    </row>
    <row r="102" spans="1:20" ht="20.100000000000001" customHeight="1">
      <c r="A102" s="179"/>
      <c r="B102" s="187" t="s">
        <v>116</v>
      </c>
      <c r="C102" s="203" t="s">
        <v>217</v>
      </c>
      <c r="D102" s="208">
        <v>0</v>
      </c>
      <c r="E102" s="204">
        <v>0</v>
      </c>
      <c r="F102" s="204">
        <v>0</v>
      </c>
      <c r="G102" s="204">
        <v>0</v>
      </c>
      <c r="H102" s="204">
        <v>0</v>
      </c>
      <c r="I102" s="204">
        <v>52679.448000000004</v>
      </c>
      <c r="J102" s="204">
        <v>66485.668000000005</v>
      </c>
      <c r="K102" s="204">
        <v>63749.279000000002</v>
      </c>
      <c r="L102" s="204">
        <v>76042.584000000003</v>
      </c>
      <c r="M102" s="204">
        <v>91530.894</v>
      </c>
      <c r="N102" s="204">
        <v>143601.73800000001</v>
      </c>
      <c r="O102" s="204">
        <v>181510.67070540003</v>
      </c>
      <c r="P102" s="209">
        <v>194317.05799080001</v>
      </c>
      <c r="Q102" s="205">
        <v>218903.8418622</v>
      </c>
      <c r="R102" s="205">
        <v>242364.44216160002</v>
      </c>
      <c r="S102" s="209">
        <v>262018.20193199997</v>
      </c>
      <c r="T102" s="186">
        <v>304789.00499460002</v>
      </c>
    </row>
    <row r="103" spans="1:20" ht="20.100000000000001" customHeight="1">
      <c r="A103" s="179"/>
      <c r="B103" s="187" t="s">
        <v>158</v>
      </c>
      <c r="C103" s="203" t="s">
        <v>217</v>
      </c>
      <c r="D103" s="208">
        <v>0</v>
      </c>
      <c r="E103" s="204">
        <v>0</v>
      </c>
      <c r="F103" s="204">
        <v>0</v>
      </c>
      <c r="G103" s="204">
        <v>26928.118000000002</v>
      </c>
      <c r="H103" s="204">
        <v>44294.078000000001</v>
      </c>
      <c r="I103" s="204">
        <v>102163.84999999999</v>
      </c>
      <c r="J103" s="204">
        <v>107432.951</v>
      </c>
      <c r="K103" s="204">
        <v>101197.49099999999</v>
      </c>
      <c r="L103" s="204">
        <v>161595.65900000001</v>
      </c>
      <c r="M103" s="204">
        <v>182464.731</v>
      </c>
      <c r="N103" s="204">
        <v>269182.41200000001</v>
      </c>
      <c r="O103" s="204">
        <v>255281.79733999996</v>
      </c>
      <c r="P103" s="209">
        <v>284917.39371999999</v>
      </c>
      <c r="Q103" s="205">
        <v>236853.54841196002</v>
      </c>
      <c r="R103" s="205">
        <v>243019.47453060001</v>
      </c>
      <c r="S103" s="209">
        <v>176560.52655749</v>
      </c>
      <c r="T103" s="186">
        <v>185485.93922550624</v>
      </c>
    </row>
    <row r="104" spans="1:20" ht="20.100000000000001" customHeight="1">
      <c r="A104" s="179"/>
      <c r="B104" s="187" t="s">
        <v>127</v>
      </c>
      <c r="C104" s="203" t="s">
        <v>217</v>
      </c>
      <c r="D104" s="208">
        <v>0</v>
      </c>
      <c r="E104" s="204">
        <v>0</v>
      </c>
      <c r="F104" s="204">
        <v>0</v>
      </c>
      <c r="G104" s="204">
        <v>0</v>
      </c>
      <c r="H104" s="204">
        <v>0</v>
      </c>
      <c r="I104" s="204">
        <v>0</v>
      </c>
      <c r="J104" s="204">
        <v>0</v>
      </c>
      <c r="K104" s="204">
        <v>0</v>
      </c>
      <c r="L104" s="204">
        <v>159928.43799999999</v>
      </c>
      <c r="M104" s="204">
        <v>421121.56700000004</v>
      </c>
      <c r="N104" s="204">
        <v>263440.63</v>
      </c>
      <c r="O104" s="204">
        <v>385482.754044395</v>
      </c>
      <c r="P104" s="209">
        <v>360040.73522835219</v>
      </c>
      <c r="Q104" s="205">
        <v>13486.367362450001</v>
      </c>
      <c r="R104" s="205">
        <v>0</v>
      </c>
      <c r="S104" s="209">
        <v>0</v>
      </c>
      <c r="T104" s="186">
        <v>0</v>
      </c>
    </row>
    <row r="105" spans="1:20" ht="20.100000000000001" customHeight="1">
      <c r="A105" s="179"/>
      <c r="B105" s="187" t="s">
        <v>130</v>
      </c>
      <c r="C105" s="203" t="s">
        <v>217</v>
      </c>
      <c r="D105" s="208">
        <v>0</v>
      </c>
      <c r="E105" s="204">
        <v>0</v>
      </c>
      <c r="F105" s="204">
        <v>0</v>
      </c>
      <c r="G105" s="204">
        <v>0</v>
      </c>
      <c r="H105" s="204">
        <v>0</v>
      </c>
      <c r="I105" s="204">
        <v>0</v>
      </c>
      <c r="J105" s="204">
        <v>0</v>
      </c>
      <c r="K105" s="204">
        <v>0</v>
      </c>
      <c r="L105" s="204">
        <v>0</v>
      </c>
      <c r="M105" s="204">
        <v>0</v>
      </c>
      <c r="N105" s="204">
        <v>12283.529</v>
      </c>
      <c r="O105" s="204">
        <v>36282.806611720094</v>
      </c>
      <c r="P105" s="209">
        <v>83674.095396822406</v>
      </c>
      <c r="Q105" s="205">
        <v>142007.08528655823</v>
      </c>
      <c r="R105" s="205">
        <v>169059.88801607085</v>
      </c>
      <c r="S105" s="209">
        <v>283765.40962030902</v>
      </c>
      <c r="T105" s="186">
        <v>379893.88257951551</v>
      </c>
    </row>
    <row r="106" spans="1:20" ht="20.100000000000001" customHeight="1">
      <c r="A106" s="179"/>
      <c r="B106" s="187" t="s">
        <v>244</v>
      </c>
      <c r="C106" s="203" t="s">
        <v>217</v>
      </c>
      <c r="D106" s="208">
        <v>0</v>
      </c>
      <c r="E106" s="204">
        <v>0</v>
      </c>
      <c r="F106" s="204">
        <v>0</v>
      </c>
      <c r="G106" s="204">
        <v>0</v>
      </c>
      <c r="H106" s="204">
        <v>0</v>
      </c>
      <c r="I106" s="204">
        <v>0</v>
      </c>
      <c r="J106" s="204">
        <v>86906.828999999998</v>
      </c>
      <c r="K106" s="204">
        <v>100058.67000000001</v>
      </c>
      <c r="L106" s="204">
        <v>191521.68900000001</v>
      </c>
      <c r="M106" s="204">
        <v>86065.591</v>
      </c>
      <c r="N106" s="204">
        <v>61371.332000000002</v>
      </c>
      <c r="O106" s="204">
        <v>51510.084048159297</v>
      </c>
      <c r="P106" s="209">
        <v>92591.090561176548</v>
      </c>
      <c r="Q106" s="205">
        <v>86849.482777813639</v>
      </c>
      <c r="R106" s="205">
        <v>50229.354921973398</v>
      </c>
      <c r="S106" s="209">
        <v>131550.43914161666</v>
      </c>
      <c r="T106" s="186">
        <v>138013.03664828098</v>
      </c>
    </row>
    <row r="107" spans="1:20" ht="20.100000000000001" customHeight="1">
      <c r="A107" s="179"/>
      <c r="B107" s="187" t="s">
        <v>128</v>
      </c>
      <c r="C107" s="203" t="s">
        <v>217</v>
      </c>
      <c r="D107" s="208">
        <v>0</v>
      </c>
      <c r="E107" s="204">
        <v>0</v>
      </c>
      <c r="F107" s="204">
        <v>0</v>
      </c>
      <c r="G107" s="204">
        <v>0</v>
      </c>
      <c r="H107" s="204">
        <v>0</v>
      </c>
      <c r="I107" s="204">
        <v>0</v>
      </c>
      <c r="J107" s="204">
        <v>0</v>
      </c>
      <c r="K107" s="204">
        <v>0</v>
      </c>
      <c r="L107" s="204">
        <v>0</v>
      </c>
      <c r="M107" s="204">
        <v>0</v>
      </c>
      <c r="N107" s="204">
        <v>0</v>
      </c>
      <c r="O107" s="204">
        <v>87400</v>
      </c>
      <c r="P107" s="209">
        <v>94302.566013284639</v>
      </c>
      <c r="Q107" s="205">
        <v>0</v>
      </c>
      <c r="R107" s="205">
        <v>0</v>
      </c>
      <c r="S107" s="209">
        <v>0</v>
      </c>
      <c r="T107" s="186">
        <v>0</v>
      </c>
    </row>
    <row r="108" spans="1:20" ht="20.100000000000001" customHeight="1">
      <c r="A108" s="179"/>
      <c r="B108" s="187" t="s">
        <v>245</v>
      </c>
      <c r="C108" s="203" t="s">
        <v>217</v>
      </c>
      <c r="D108" s="208">
        <v>0</v>
      </c>
      <c r="E108" s="204">
        <v>0</v>
      </c>
      <c r="F108" s="204">
        <v>0</v>
      </c>
      <c r="G108" s="204">
        <v>0</v>
      </c>
      <c r="H108" s="204">
        <v>0</v>
      </c>
      <c r="I108" s="204">
        <v>0</v>
      </c>
      <c r="J108" s="204">
        <v>0</v>
      </c>
      <c r="K108" s="204">
        <v>0</v>
      </c>
      <c r="L108" s="204">
        <v>5205.6719999999996</v>
      </c>
      <c r="M108" s="204">
        <v>22828.115000000002</v>
      </c>
      <c r="N108" s="204">
        <v>69070.729000000007</v>
      </c>
      <c r="O108" s="204">
        <v>74421.470652847274</v>
      </c>
      <c r="P108" s="209">
        <v>150226.6905959154</v>
      </c>
      <c r="Q108" s="205">
        <v>179138.08861465758</v>
      </c>
      <c r="R108" s="205">
        <v>186536.58600052851</v>
      </c>
      <c r="S108" s="209">
        <v>198650.22672245806</v>
      </c>
      <c r="T108" s="186">
        <v>208317.19104449984</v>
      </c>
    </row>
    <row r="109" spans="1:20" ht="20.100000000000001" customHeight="1">
      <c r="A109" s="179"/>
      <c r="B109" s="187" t="s">
        <v>246</v>
      </c>
      <c r="C109" s="203" t="s">
        <v>217</v>
      </c>
      <c r="D109" s="208">
        <v>0</v>
      </c>
      <c r="E109" s="204">
        <v>0</v>
      </c>
      <c r="F109" s="204">
        <v>0</v>
      </c>
      <c r="G109" s="204">
        <v>0</v>
      </c>
      <c r="H109" s="204">
        <v>0</v>
      </c>
      <c r="I109" s="204">
        <v>0</v>
      </c>
      <c r="J109" s="204">
        <v>0</v>
      </c>
      <c r="K109" s="204">
        <v>0</v>
      </c>
      <c r="L109" s="204">
        <v>0</v>
      </c>
      <c r="M109" s="204">
        <v>3422.9560000000001</v>
      </c>
      <c r="N109" s="204">
        <v>67971.25</v>
      </c>
      <c r="O109" s="204">
        <v>70038.56979303759</v>
      </c>
      <c r="P109" s="209">
        <v>122282.91514541509</v>
      </c>
      <c r="Q109" s="205">
        <v>69698.875200026247</v>
      </c>
      <c r="R109" s="205">
        <v>107828.60775480089</v>
      </c>
      <c r="S109" s="209">
        <v>112849.28639440246</v>
      </c>
      <c r="T109" s="186">
        <v>118338.97421470973</v>
      </c>
    </row>
    <row r="110" spans="1:20" ht="20.100000000000001" customHeight="1">
      <c r="A110" s="179"/>
      <c r="B110" s="187" t="s">
        <v>247</v>
      </c>
      <c r="C110" s="203" t="s">
        <v>217</v>
      </c>
      <c r="D110" s="208">
        <v>0</v>
      </c>
      <c r="E110" s="204">
        <v>0</v>
      </c>
      <c r="F110" s="204">
        <v>0</v>
      </c>
      <c r="G110" s="204">
        <v>0</v>
      </c>
      <c r="H110" s="204">
        <v>0</v>
      </c>
      <c r="I110" s="204">
        <v>0</v>
      </c>
      <c r="J110" s="204">
        <v>0</v>
      </c>
      <c r="K110" s="204">
        <v>0</v>
      </c>
      <c r="L110" s="204">
        <v>0</v>
      </c>
      <c r="M110" s="204">
        <v>13110</v>
      </c>
      <c r="N110" s="204">
        <v>57870</v>
      </c>
      <c r="O110" s="204">
        <v>64099.999999999993</v>
      </c>
      <c r="P110" s="209">
        <v>70340</v>
      </c>
      <c r="Q110" s="205">
        <v>282094.82255052798</v>
      </c>
      <c r="R110" s="205">
        <v>130446.404276292</v>
      </c>
      <c r="S110" s="209">
        <v>138475.30242935999</v>
      </c>
      <c r="T110" s="186">
        <v>145278.09343525837</v>
      </c>
    </row>
    <row r="111" spans="1:20" ht="20.100000000000001" customHeight="1">
      <c r="A111" s="179"/>
      <c r="B111" s="187" t="s">
        <v>248</v>
      </c>
      <c r="C111" s="203" t="s">
        <v>217</v>
      </c>
      <c r="D111" s="208">
        <v>0</v>
      </c>
      <c r="E111" s="204">
        <v>0</v>
      </c>
      <c r="F111" s="204">
        <v>0</v>
      </c>
      <c r="G111" s="204">
        <v>0</v>
      </c>
      <c r="H111" s="204">
        <v>0</v>
      </c>
      <c r="I111" s="204">
        <v>0</v>
      </c>
      <c r="J111" s="204">
        <v>0</v>
      </c>
      <c r="K111" s="204">
        <v>0</v>
      </c>
      <c r="L111" s="204">
        <v>0</v>
      </c>
      <c r="M111" s="204">
        <v>0</v>
      </c>
      <c r="N111" s="204">
        <v>0</v>
      </c>
      <c r="O111" s="204">
        <v>59179.103866004552</v>
      </c>
      <c r="P111" s="209">
        <v>62235.230562312194</v>
      </c>
      <c r="Q111" s="205">
        <v>4636.0693427750002</v>
      </c>
      <c r="R111" s="205">
        <v>11596.315338875</v>
      </c>
      <c r="S111" s="209">
        <v>10761.59638152584</v>
      </c>
      <c r="T111" s="186">
        <v>11366.38950830988</v>
      </c>
    </row>
    <row r="112" spans="1:20" ht="20.100000000000001" customHeight="1">
      <c r="A112" s="179"/>
      <c r="B112" s="187" t="s">
        <v>129</v>
      </c>
      <c r="C112" s="203" t="s">
        <v>217</v>
      </c>
      <c r="D112" s="208">
        <v>0</v>
      </c>
      <c r="E112" s="204">
        <v>0</v>
      </c>
      <c r="F112" s="204">
        <v>0</v>
      </c>
      <c r="G112" s="204">
        <v>470.73199999999997</v>
      </c>
      <c r="H112" s="204">
        <v>8894.503999999999</v>
      </c>
      <c r="I112" s="204">
        <v>18048.811000000002</v>
      </c>
      <c r="J112" s="204">
        <v>12533.498</v>
      </c>
      <c r="K112" s="204">
        <v>26351.381000000001</v>
      </c>
      <c r="L112" s="204">
        <v>44346.733</v>
      </c>
      <c r="M112" s="204">
        <v>28781.874</v>
      </c>
      <c r="N112" s="204">
        <v>52202.857000000004</v>
      </c>
      <c r="O112" s="204">
        <v>55786.602244247581</v>
      </c>
      <c r="P112" s="209">
        <v>58667.533405371178</v>
      </c>
      <c r="Q112" s="205">
        <v>61685.731919882521</v>
      </c>
      <c r="R112" s="205">
        <v>64674.5676452966</v>
      </c>
      <c r="S112" s="209">
        <v>67927.628128540542</v>
      </c>
      <c r="T112" s="186">
        <v>71264.666933135843</v>
      </c>
    </row>
    <row r="113" spans="1:20" ht="20.100000000000001" customHeight="1">
      <c r="A113" s="179"/>
      <c r="B113" s="187" t="s">
        <v>249</v>
      </c>
      <c r="C113" s="203" t="s">
        <v>217</v>
      </c>
      <c r="D113" s="208">
        <v>0</v>
      </c>
      <c r="E113" s="204">
        <v>0</v>
      </c>
      <c r="F113" s="204">
        <v>0</v>
      </c>
      <c r="G113" s="204">
        <v>63277.300999999999</v>
      </c>
      <c r="H113" s="204">
        <v>97041.507999999987</v>
      </c>
      <c r="I113" s="204">
        <v>114265.79399999999</v>
      </c>
      <c r="J113" s="204">
        <v>136320.065</v>
      </c>
      <c r="K113" s="204">
        <v>50729.322</v>
      </c>
      <c r="L113" s="204">
        <v>50246.626999999993</v>
      </c>
      <c r="M113" s="204">
        <v>57500.146999999997</v>
      </c>
      <c r="N113" s="204">
        <v>110959.67400000001</v>
      </c>
      <c r="O113" s="204">
        <v>118577.09682666465</v>
      </c>
      <c r="P113" s="209">
        <v>156875.60209692502</v>
      </c>
      <c r="Q113" s="205">
        <v>14214.768494325001</v>
      </c>
      <c r="R113" s="205">
        <v>0</v>
      </c>
      <c r="S113" s="209">
        <v>0</v>
      </c>
      <c r="T113" s="186">
        <v>0</v>
      </c>
    </row>
    <row r="114" spans="1:20" ht="20.100000000000001" customHeight="1">
      <c r="A114" s="179"/>
      <c r="B114" s="187" t="s">
        <v>250</v>
      </c>
      <c r="C114" s="203" t="s">
        <v>217</v>
      </c>
      <c r="D114" s="208">
        <v>0</v>
      </c>
      <c r="E114" s="204">
        <v>0</v>
      </c>
      <c r="F114" s="204">
        <v>0</v>
      </c>
      <c r="G114" s="204">
        <v>0</v>
      </c>
      <c r="H114" s="204">
        <v>0</v>
      </c>
      <c r="I114" s="204">
        <v>0</v>
      </c>
      <c r="J114" s="204">
        <v>34336.612999999998</v>
      </c>
      <c r="K114" s="204">
        <v>82241.437000000005</v>
      </c>
      <c r="L114" s="204">
        <v>102634.117</v>
      </c>
      <c r="M114" s="204">
        <v>12522.638999999999</v>
      </c>
      <c r="N114" s="204">
        <v>35527.667999999998</v>
      </c>
      <c r="O114" s="204">
        <v>37966.656186356129</v>
      </c>
      <c r="P114" s="209">
        <v>39927.329869475398</v>
      </c>
      <c r="Q114" s="205">
        <v>424837.87328250002</v>
      </c>
      <c r="R114" s="205">
        <v>181184.02641000002</v>
      </c>
      <c r="S114" s="209">
        <v>190297.38608086691</v>
      </c>
      <c r="T114" s="186">
        <v>199646.00871440314</v>
      </c>
    </row>
    <row r="115" spans="1:20" ht="20.100000000000001" customHeight="1">
      <c r="A115" s="179"/>
      <c r="B115" s="187" t="s">
        <v>251</v>
      </c>
      <c r="C115" s="203" t="s">
        <v>217</v>
      </c>
      <c r="D115" s="208">
        <v>0</v>
      </c>
      <c r="E115" s="204">
        <v>0</v>
      </c>
      <c r="F115" s="204">
        <v>0</v>
      </c>
      <c r="G115" s="204">
        <v>0</v>
      </c>
      <c r="H115" s="204">
        <v>0</v>
      </c>
      <c r="I115" s="204">
        <v>0</v>
      </c>
      <c r="J115" s="204">
        <v>0</v>
      </c>
      <c r="K115" s="204">
        <v>0</v>
      </c>
      <c r="L115" s="204">
        <v>0</v>
      </c>
      <c r="M115" s="204">
        <v>0</v>
      </c>
      <c r="N115" s="204">
        <v>14839.425999999999</v>
      </c>
      <c r="O115" s="204">
        <v>40711.046139234997</v>
      </c>
      <c r="P115" s="209">
        <v>72597.491309589997</v>
      </c>
      <c r="Q115" s="205">
        <v>11631.4014943</v>
      </c>
      <c r="R115" s="205">
        <v>6533.8185168599994</v>
      </c>
      <c r="S115" s="209">
        <v>5713.743466106167</v>
      </c>
      <c r="T115" s="186">
        <v>6033.3471103626807</v>
      </c>
    </row>
    <row r="116" spans="1:20" ht="20.100000000000001" customHeight="1">
      <c r="A116" s="179"/>
      <c r="B116" s="187" t="s">
        <v>252</v>
      </c>
      <c r="C116" s="203" t="s">
        <v>217</v>
      </c>
      <c r="D116" s="208">
        <v>0</v>
      </c>
      <c r="E116" s="204">
        <v>0</v>
      </c>
      <c r="F116" s="204">
        <v>19654.278210220069</v>
      </c>
      <c r="G116" s="204">
        <v>23100</v>
      </c>
      <c r="H116" s="204">
        <v>25294.5</v>
      </c>
      <c r="I116" s="204">
        <v>24394.82</v>
      </c>
      <c r="J116" s="204">
        <v>25587.449000000001</v>
      </c>
      <c r="K116" s="204">
        <v>26876.813999999998</v>
      </c>
      <c r="L116" s="204">
        <v>28660.457000000002</v>
      </c>
      <c r="M116" s="204">
        <v>30209.163</v>
      </c>
      <c r="N116" s="204">
        <v>32083.404999999999</v>
      </c>
      <c r="O116" s="204">
        <v>34114.02328220693</v>
      </c>
      <c r="P116" s="209">
        <v>37194.570811192127</v>
      </c>
      <c r="Q116" s="205">
        <v>40444.965318506147</v>
      </c>
      <c r="R116" s="205">
        <v>41838.849824792051</v>
      </c>
      <c r="S116" s="209">
        <v>43372.18103132087</v>
      </c>
      <c r="T116" s="186">
        <v>44991.254231918923</v>
      </c>
    </row>
    <row r="117" spans="1:20" ht="20.100000000000001" customHeight="1">
      <c r="A117" s="179"/>
      <c r="B117" s="187" t="s">
        <v>253</v>
      </c>
      <c r="C117" s="203" t="s">
        <v>217</v>
      </c>
      <c r="D117" s="208">
        <v>0</v>
      </c>
      <c r="E117" s="204">
        <v>0</v>
      </c>
      <c r="F117" s="204">
        <v>0</v>
      </c>
      <c r="G117" s="204">
        <v>3749.0120000000002</v>
      </c>
      <c r="H117" s="204">
        <v>4111.6639999999998</v>
      </c>
      <c r="I117" s="204">
        <v>5858.4690000000001</v>
      </c>
      <c r="J117" s="204">
        <v>3623.5479999999998</v>
      </c>
      <c r="K117" s="204">
        <v>16622.554999999997</v>
      </c>
      <c r="L117" s="204">
        <v>13840.501</v>
      </c>
      <c r="M117" s="204">
        <v>17546.772000000001</v>
      </c>
      <c r="N117" s="204">
        <v>23938.405999999999</v>
      </c>
      <c r="O117" s="204">
        <v>23308.507320000001</v>
      </c>
      <c r="P117" s="209">
        <v>40103.384490000004</v>
      </c>
      <c r="Q117" s="205">
        <v>31240.86</v>
      </c>
      <c r="R117" s="205">
        <v>31646.023000000001</v>
      </c>
      <c r="S117" s="209">
        <v>35633.73012</v>
      </c>
      <c r="T117" s="186">
        <v>41010.307330000003</v>
      </c>
    </row>
    <row r="118" spans="1:20" ht="20.100000000000001" customHeight="1">
      <c r="A118" s="179"/>
      <c r="B118" s="187" t="s">
        <v>254</v>
      </c>
      <c r="C118" s="203" t="s">
        <v>217</v>
      </c>
      <c r="D118" s="208">
        <v>0</v>
      </c>
      <c r="E118" s="204">
        <v>0</v>
      </c>
      <c r="F118" s="204">
        <v>0</v>
      </c>
      <c r="G118" s="204">
        <v>0</v>
      </c>
      <c r="H118" s="204">
        <v>0</v>
      </c>
      <c r="I118" s="204">
        <v>15878.413999999999</v>
      </c>
      <c r="J118" s="204">
        <v>27045.546000000002</v>
      </c>
      <c r="K118" s="204">
        <v>54563.161</v>
      </c>
      <c r="L118" s="204">
        <v>21259.427</v>
      </c>
      <c r="M118" s="204">
        <v>104038.96799999999</v>
      </c>
      <c r="N118" s="204">
        <v>42318.1</v>
      </c>
      <c r="O118" s="204">
        <v>23382.191616675002</v>
      </c>
      <c r="P118" s="209">
        <v>5571.3961546499995</v>
      </c>
      <c r="Q118" s="205">
        <v>180749.17721953298</v>
      </c>
      <c r="R118" s="205">
        <v>111674.26723333701</v>
      </c>
      <c r="S118" s="209">
        <v>76221.678532755002</v>
      </c>
      <c r="T118" s="186">
        <v>79966.174049864348</v>
      </c>
    </row>
    <row r="119" spans="1:20" ht="20.100000000000001" customHeight="1">
      <c r="A119" s="179"/>
      <c r="B119" s="187" t="s">
        <v>255</v>
      </c>
      <c r="C119" s="203" t="s">
        <v>217</v>
      </c>
      <c r="D119" s="208">
        <v>0</v>
      </c>
      <c r="E119" s="204">
        <v>0</v>
      </c>
      <c r="F119" s="204">
        <v>0</v>
      </c>
      <c r="G119" s="204">
        <v>0</v>
      </c>
      <c r="H119" s="204">
        <v>0</v>
      </c>
      <c r="I119" s="204">
        <v>0</v>
      </c>
      <c r="J119" s="204">
        <v>0</v>
      </c>
      <c r="K119" s="204">
        <v>0</v>
      </c>
      <c r="L119" s="204">
        <v>0</v>
      </c>
      <c r="M119" s="204">
        <v>2477.4829999999997</v>
      </c>
      <c r="N119" s="204">
        <v>10148.163</v>
      </c>
      <c r="O119" s="204">
        <v>11243.394823294386</v>
      </c>
      <c r="P119" s="209">
        <v>93402.180014283687</v>
      </c>
      <c r="Q119" s="205">
        <v>34149.895922793708</v>
      </c>
      <c r="R119" s="205">
        <v>29468.877977210555</v>
      </c>
      <c r="S119" s="209">
        <v>30592.583553024106</v>
      </c>
      <c r="T119" s="186">
        <v>32064.41765756211</v>
      </c>
    </row>
    <row r="120" spans="1:20" ht="20.100000000000001" customHeight="1">
      <c r="A120" s="179"/>
      <c r="B120" s="187" t="s">
        <v>256</v>
      </c>
      <c r="C120" s="203" t="s">
        <v>217</v>
      </c>
      <c r="D120" s="208">
        <v>0</v>
      </c>
      <c r="E120" s="204">
        <v>0</v>
      </c>
      <c r="F120" s="204">
        <v>0</v>
      </c>
      <c r="G120" s="204">
        <v>0</v>
      </c>
      <c r="H120" s="204">
        <v>0</v>
      </c>
      <c r="I120" s="204">
        <v>0</v>
      </c>
      <c r="J120" s="204">
        <v>0</v>
      </c>
      <c r="K120" s="204">
        <v>0</v>
      </c>
      <c r="L120" s="204">
        <v>0</v>
      </c>
      <c r="M120" s="204">
        <v>0</v>
      </c>
      <c r="N120" s="204">
        <v>0</v>
      </c>
      <c r="O120" s="204">
        <v>6016.1495346359998</v>
      </c>
      <c r="P120" s="209">
        <v>19351.41794856</v>
      </c>
      <c r="Q120" s="205">
        <v>7659.545279803393</v>
      </c>
      <c r="R120" s="205">
        <v>7227.2374149962234</v>
      </c>
      <c r="S120" s="209">
        <v>18591.707561795294</v>
      </c>
      <c r="T120" s="186">
        <v>0</v>
      </c>
    </row>
    <row r="121" spans="1:20" ht="20.100000000000001" customHeight="1">
      <c r="A121" s="179"/>
      <c r="B121" s="187" t="s">
        <v>257</v>
      </c>
      <c r="C121" s="203" t="s">
        <v>217</v>
      </c>
      <c r="D121" s="208">
        <v>0</v>
      </c>
      <c r="E121" s="204">
        <v>0</v>
      </c>
      <c r="F121" s="204">
        <v>0</v>
      </c>
      <c r="G121" s="204">
        <v>6949.41</v>
      </c>
      <c r="H121" s="204">
        <v>15996.014000000001</v>
      </c>
      <c r="I121" s="204">
        <v>23351.05</v>
      </c>
      <c r="J121" s="204">
        <v>22637.756000000001</v>
      </c>
      <c r="K121" s="204">
        <v>15367.127</v>
      </c>
      <c r="L121" s="204">
        <v>18852.508000000002</v>
      </c>
      <c r="M121" s="204">
        <v>18021.212</v>
      </c>
      <c r="N121" s="204">
        <v>23680.858</v>
      </c>
      <c r="O121" s="204">
        <v>16422.294319999997</v>
      </c>
      <c r="P121" s="209">
        <v>15613.352079999997</v>
      </c>
      <c r="Q121" s="205">
        <v>6546.6885465450005</v>
      </c>
      <c r="R121" s="205">
        <v>5103.1274805450003</v>
      </c>
      <c r="S121" s="209">
        <v>4928.5672008000001</v>
      </c>
      <c r="T121" s="186">
        <v>5170.6898900981259</v>
      </c>
    </row>
    <row r="122" spans="1:20" ht="20.100000000000001" customHeight="1">
      <c r="A122" s="179"/>
      <c r="B122" s="187" t="s">
        <v>258</v>
      </c>
      <c r="C122" s="203" t="s">
        <v>217</v>
      </c>
      <c r="D122" s="208">
        <v>0</v>
      </c>
      <c r="E122" s="204">
        <v>0</v>
      </c>
      <c r="F122" s="204">
        <v>0</v>
      </c>
      <c r="G122" s="204">
        <v>0</v>
      </c>
      <c r="H122" s="204">
        <v>0</v>
      </c>
      <c r="I122" s="204">
        <v>0</v>
      </c>
      <c r="J122" s="204">
        <v>0</v>
      </c>
      <c r="K122" s="204">
        <v>0</v>
      </c>
      <c r="L122" s="204">
        <v>0</v>
      </c>
      <c r="M122" s="204">
        <v>881.56700000000001</v>
      </c>
      <c r="N122" s="204">
        <v>1018.1759999999999</v>
      </c>
      <c r="O122" s="204">
        <v>4767.2443084000006</v>
      </c>
      <c r="P122" s="209">
        <v>4761.3544704179694</v>
      </c>
      <c r="Q122" s="205">
        <v>3908.0560589500001</v>
      </c>
      <c r="R122" s="205">
        <v>196.18054545000004</v>
      </c>
      <c r="S122" s="209">
        <v>0</v>
      </c>
      <c r="T122" s="186">
        <v>0</v>
      </c>
    </row>
    <row r="123" spans="1:20" ht="20.100000000000001" customHeight="1">
      <c r="A123" s="179"/>
      <c r="B123" s="187" t="s">
        <v>259</v>
      </c>
      <c r="C123" s="203" t="s">
        <v>217</v>
      </c>
      <c r="D123" s="208">
        <v>0</v>
      </c>
      <c r="E123" s="204">
        <v>0</v>
      </c>
      <c r="F123" s="204">
        <v>0</v>
      </c>
      <c r="G123" s="204">
        <v>0</v>
      </c>
      <c r="H123" s="204">
        <v>0</v>
      </c>
      <c r="I123" s="204">
        <v>0</v>
      </c>
      <c r="J123" s="204">
        <v>0</v>
      </c>
      <c r="K123" s="204">
        <v>0</v>
      </c>
      <c r="L123" s="204">
        <v>6.2229999999999999</v>
      </c>
      <c r="M123" s="204">
        <v>4.6390000000000002</v>
      </c>
      <c r="N123" s="204">
        <v>0</v>
      </c>
      <c r="O123" s="204">
        <v>1687.1248399999999</v>
      </c>
      <c r="P123" s="209">
        <v>921.83965000000001</v>
      </c>
      <c r="Q123" s="205">
        <v>2466.9886099999999</v>
      </c>
      <c r="R123" s="205">
        <v>6135.9665299999997</v>
      </c>
      <c r="S123" s="209">
        <v>6383.0341800000006</v>
      </c>
      <c r="T123" s="186">
        <v>0</v>
      </c>
    </row>
    <row r="124" spans="1:20" ht="20.100000000000001" customHeight="1">
      <c r="A124" s="179"/>
      <c r="B124" s="187" t="s">
        <v>260</v>
      </c>
      <c r="C124" s="203" t="s">
        <v>217</v>
      </c>
      <c r="D124" s="208">
        <v>0</v>
      </c>
      <c r="E124" s="204">
        <v>0</v>
      </c>
      <c r="F124" s="204">
        <v>0</v>
      </c>
      <c r="G124" s="204">
        <v>0</v>
      </c>
      <c r="H124" s="204">
        <v>0</v>
      </c>
      <c r="I124" s="204">
        <v>0</v>
      </c>
      <c r="J124" s="204">
        <v>0</v>
      </c>
      <c r="K124" s="204">
        <v>0</v>
      </c>
      <c r="L124" s="204">
        <v>0</v>
      </c>
      <c r="M124" s="204">
        <v>10.652999999999999</v>
      </c>
      <c r="N124" s="204">
        <v>114.60599999999999</v>
      </c>
      <c r="O124" s="204">
        <v>276.80266</v>
      </c>
      <c r="P124" s="209">
        <v>348.81789000000003</v>
      </c>
      <c r="Q124" s="205">
        <v>76.49297</v>
      </c>
      <c r="R124" s="205">
        <v>544.51023999999995</v>
      </c>
      <c r="S124" s="209">
        <v>1302.8809100000001</v>
      </c>
      <c r="T124" s="186">
        <v>2283.3447852259555</v>
      </c>
    </row>
    <row r="125" spans="1:20" ht="20.100000000000001" customHeight="1">
      <c r="A125" s="179"/>
      <c r="B125" s="187" t="s">
        <v>261</v>
      </c>
      <c r="C125" s="203" t="s">
        <v>217</v>
      </c>
      <c r="D125" s="208">
        <v>0</v>
      </c>
      <c r="E125" s="204">
        <v>0</v>
      </c>
      <c r="F125" s="204">
        <v>0</v>
      </c>
      <c r="G125" s="204">
        <v>0</v>
      </c>
      <c r="H125" s="204">
        <v>0</v>
      </c>
      <c r="I125" s="204">
        <v>0</v>
      </c>
      <c r="J125" s="204">
        <v>0</v>
      </c>
      <c r="K125" s="204">
        <v>0</v>
      </c>
      <c r="L125" s="204">
        <v>0</v>
      </c>
      <c r="M125" s="204">
        <v>0</v>
      </c>
      <c r="N125" s="204">
        <v>0</v>
      </c>
      <c r="O125" s="204">
        <v>0</v>
      </c>
      <c r="P125" s="209">
        <v>118448.71832520512</v>
      </c>
      <c r="Q125" s="205">
        <v>42275.779392649922</v>
      </c>
      <c r="R125" s="205">
        <v>47180.737142985017</v>
      </c>
      <c r="S125" s="209">
        <v>51374.728432275107</v>
      </c>
      <c r="T125" s="186">
        <v>53898.583115227222</v>
      </c>
    </row>
    <row r="126" spans="1:20" ht="20.100000000000001" customHeight="1">
      <c r="A126" s="179"/>
      <c r="B126" s="187" t="s">
        <v>262</v>
      </c>
      <c r="C126" s="203" t="s">
        <v>217</v>
      </c>
      <c r="D126" s="208">
        <v>0</v>
      </c>
      <c r="E126" s="204">
        <v>0</v>
      </c>
      <c r="F126" s="204">
        <v>0</v>
      </c>
      <c r="G126" s="204">
        <v>0</v>
      </c>
      <c r="H126" s="204">
        <v>0</v>
      </c>
      <c r="I126" s="204">
        <v>0</v>
      </c>
      <c r="J126" s="204">
        <v>0</v>
      </c>
      <c r="K126" s="204">
        <v>0</v>
      </c>
      <c r="L126" s="204">
        <v>0</v>
      </c>
      <c r="M126" s="204">
        <v>0</v>
      </c>
      <c r="N126" s="204">
        <v>8436.241</v>
      </c>
      <c r="O126" s="204">
        <v>0</v>
      </c>
      <c r="P126" s="209">
        <v>0</v>
      </c>
      <c r="Q126" s="205">
        <v>1372.7241649750001</v>
      </c>
      <c r="R126" s="205">
        <v>1770.7220783000002</v>
      </c>
      <c r="S126" s="209">
        <v>2016.2993968964497</v>
      </c>
      <c r="T126" s="186">
        <v>2124.3185309763071</v>
      </c>
    </row>
    <row r="127" spans="1:20" ht="20.100000000000001" customHeight="1">
      <c r="A127" s="179"/>
      <c r="B127" s="187" t="s">
        <v>263</v>
      </c>
      <c r="C127" s="203" t="s">
        <v>217</v>
      </c>
      <c r="D127" s="208">
        <v>0</v>
      </c>
      <c r="E127" s="204">
        <v>0</v>
      </c>
      <c r="F127" s="204">
        <v>0</v>
      </c>
      <c r="G127" s="204">
        <v>0</v>
      </c>
      <c r="H127" s="204">
        <v>0</v>
      </c>
      <c r="I127" s="204">
        <v>0</v>
      </c>
      <c r="J127" s="204">
        <v>0</v>
      </c>
      <c r="K127" s="204">
        <v>0</v>
      </c>
      <c r="L127" s="204">
        <v>0</v>
      </c>
      <c r="M127" s="204">
        <v>0</v>
      </c>
      <c r="N127" s="204">
        <v>0</v>
      </c>
      <c r="O127" s="204">
        <v>0</v>
      </c>
      <c r="P127" s="209">
        <v>0</v>
      </c>
      <c r="Q127" s="205">
        <v>0</v>
      </c>
      <c r="R127" s="205">
        <v>0</v>
      </c>
      <c r="S127" s="209">
        <v>0</v>
      </c>
      <c r="T127" s="186">
        <v>0</v>
      </c>
    </row>
    <row r="128" spans="1:20" ht="20.100000000000001" customHeight="1">
      <c r="A128" s="179"/>
      <c r="B128" s="187" t="s">
        <v>264</v>
      </c>
      <c r="C128" s="203" t="s">
        <v>217</v>
      </c>
      <c r="D128" s="208">
        <v>0</v>
      </c>
      <c r="E128" s="204">
        <v>0</v>
      </c>
      <c r="F128" s="204">
        <v>0</v>
      </c>
      <c r="G128" s="204">
        <v>0</v>
      </c>
      <c r="H128" s="204">
        <v>0</v>
      </c>
      <c r="I128" s="204">
        <v>0</v>
      </c>
      <c r="J128" s="204">
        <v>0</v>
      </c>
      <c r="K128" s="204">
        <v>0</v>
      </c>
      <c r="L128" s="204">
        <v>0</v>
      </c>
      <c r="M128" s="204">
        <v>0</v>
      </c>
      <c r="N128" s="204">
        <v>3003.4110000000001</v>
      </c>
      <c r="O128" s="204">
        <v>0</v>
      </c>
      <c r="P128" s="209">
        <v>0</v>
      </c>
      <c r="Q128" s="205">
        <v>0</v>
      </c>
      <c r="R128" s="205">
        <v>0</v>
      </c>
      <c r="S128" s="209">
        <v>0</v>
      </c>
      <c r="T128" s="186">
        <v>0</v>
      </c>
    </row>
    <row r="129" spans="1:20" ht="20.100000000000001" customHeight="1">
      <c r="A129" s="179"/>
      <c r="B129" s="187" t="s">
        <v>265</v>
      </c>
      <c r="C129" s="203" t="s">
        <v>217</v>
      </c>
      <c r="D129" s="208">
        <v>0</v>
      </c>
      <c r="E129" s="204">
        <v>0</v>
      </c>
      <c r="F129" s="204">
        <v>0</v>
      </c>
      <c r="G129" s="204">
        <v>558099.01500000001</v>
      </c>
      <c r="H129" s="204">
        <v>1221069.3160000001</v>
      </c>
      <c r="I129" s="204">
        <v>342869.36800000002</v>
      </c>
      <c r="J129" s="204">
        <v>455191.592</v>
      </c>
      <c r="K129" s="204">
        <v>538695.92799999996</v>
      </c>
      <c r="L129" s="204">
        <v>535682.73300000001</v>
      </c>
      <c r="M129" s="204">
        <v>0</v>
      </c>
      <c r="N129" s="204">
        <v>0</v>
      </c>
      <c r="O129" s="204">
        <v>0</v>
      </c>
      <c r="P129" s="209">
        <v>0</v>
      </c>
      <c r="Q129" s="205">
        <v>0</v>
      </c>
      <c r="R129" s="205">
        <v>0</v>
      </c>
      <c r="S129" s="209">
        <v>0</v>
      </c>
      <c r="T129" s="186">
        <v>0</v>
      </c>
    </row>
    <row r="130" spans="1:20" ht="20.100000000000001" customHeight="1">
      <c r="A130" s="179"/>
      <c r="B130" s="187" t="s">
        <v>266</v>
      </c>
      <c r="C130" s="203" t="s">
        <v>217</v>
      </c>
      <c r="D130" s="208">
        <v>0</v>
      </c>
      <c r="E130" s="204">
        <v>0</v>
      </c>
      <c r="F130" s="204">
        <v>0</v>
      </c>
      <c r="G130" s="204">
        <v>0</v>
      </c>
      <c r="H130" s="204">
        <v>0</v>
      </c>
      <c r="I130" s="204">
        <v>0</v>
      </c>
      <c r="J130" s="204">
        <v>0</v>
      </c>
      <c r="K130" s="204">
        <v>0</v>
      </c>
      <c r="L130" s="204">
        <v>13099.73</v>
      </c>
      <c r="M130" s="204">
        <v>17075.206000000002</v>
      </c>
      <c r="N130" s="204">
        <v>77.015000000000001</v>
      </c>
      <c r="O130" s="204">
        <v>64.432993924713614</v>
      </c>
      <c r="P130" s="209">
        <v>41.088424379472983</v>
      </c>
      <c r="Q130" s="205">
        <v>0</v>
      </c>
      <c r="R130" s="205">
        <v>0</v>
      </c>
      <c r="S130" s="209">
        <v>0</v>
      </c>
      <c r="T130" s="186">
        <v>0</v>
      </c>
    </row>
    <row r="131" spans="1:20" ht="20.100000000000001" customHeight="1">
      <c r="A131" s="179"/>
      <c r="B131" s="187" t="s">
        <v>267</v>
      </c>
      <c r="C131" s="203" t="s">
        <v>217</v>
      </c>
      <c r="D131" s="208">
        <v>0</v>
      </c>
      <c r="E131" s="204">
        <v>0</v>
      </c>
      <c r="F131" s="204">
        <v>0</v>
      </c>
      <c r="G131" s="204">
        <v>0</v>
      </c>
      <c r="H131" s="204">
        <v>0</v>
      </c>
      <c r="I131" s="204">
        <v>0</v>
      </c>
      <c r="J131" s="204">
        <v>0</v>
      </c>
      <c r="K131" s="204">
        <v>0</v>
      </c>
      <c r="L131" s="204">
        <v>0</v>
      </c>
      <c r="M131" s="204">
        <v>0</v>
      </c>
      <c r="N131" s="204">
        <v>0</v>
      </c>
      <c r="O131" s="204">
        <v>0</v>
      </c>
      <c r="P131" s="209">
        <v>0</v>
      </c>
      <c r="Q131" s="205">
        <v>0</v>
      </c>
      <c r="R131" s="205">
        <v>0</v>
      </c>
      <c r="S131" s="209">
        <v>0</v>
      </c>
      <c r="T131" s="186">
        <v>0</v>
      </c>
    </row>
    <row r="132" spans="1:20" ht="20.100000000000001" customHeight="1">
      <c r="A132" s="179"/>
      <c r="B132" s="187" t="s">
        <v>268</v>
      </c>
      <c r="C132" s="203" t="s">
        <v>217</v>
      </c>
      <c r="D132" s="208">
        <v>151076.565</v>
      </c>
      <c r="E132" s="204">
        <v>0</v>
      </c>
      <c r="F132" s="204">
        <v>0</v>
      </c>
      <c r="G132" s="204">
        <v>0</v>
      </c>
      <c r="H132" s="204">
        <v>0</v>
      </c>
      <c r="I132" s="204">
        <v>0</v>
      </c>
      <c r="J132" s="204">
        <v>0</v>
      </c>
      <c r="K132" s="204">
        <v>0</v>
      </c>
      <c r="L132" s="204">
        <v>0</v>
      </c>
      <c r="M132" s="204">
        <v>0</v>
      </c>
      <c r="N132" s="204">
        <v>0</v>
      </c>
      <c r="O132" s="204">
        <v>0</v>
      </c>
      <c r="P132" s="209">
        <v>0</v>
      </c>
      <c r="Q132" s="205">
        <v>0</v>
      </c>
      <c r="R132" s="205">
        <v>0</v>
      </c>
      <c r="S132" s="209">
        <v>0</v>
      </c>
      <c r="T132" s="186">
        <v>0</v>
      </c>
    </row>
    <row r="133" spans="1:20" ht="20.100000000000001" customHeight="1">
      <c r="A133" s="179"/>
      <c r="B133" s="187" t="s">
        <v>269</v>
      </c>
      <c r="C133" s="203" t="s">
        <v>217</v>
      </c>
      <c r="D133" s="208">
        <v>0</v>
      </c>
      <c r="E133" s="204">
        <v>0</v>
      </c>
      <c r="F133" s="204">
        <v>0</v>
      </c>
      <c r="G133" s="204">
        <v>0</v>
      </c>
      <c r="H133" s="204">
        <v>0</v>
      </c>
      <c r="I133" s="204">
        <v>0</v>
      </c>
      <c r="J133" s="204">
        <v>0</v>
      </c>
      <c r="K133" s="204">
        <v>0</v>
      </c>
      <c r="L133" s="204">
        <v>0</v>
      </c>
      <c r="M133" s="204">
        <v>0</v>
      </c>
      <c r="N133" s="204">
        <v>0</v>
      </c>
      <c r="O133" s="204">
        <v>0</v>
      </c>
      <c r="P133" s="209">
        <v>0</v>
      </c>
      <c r="Q133" s="205">
        <v>0</v>
      </c>
      <c r="R133" s="205">
        <v>0</v>
      </c>
      <c r="S133" s="209">
        <v>0</v>
      </c>
      <c r="T133" s="186">
        <v>0</v>
      </c>
    </row>
    <row r="134" spans="1:20" ht="20.100000000000001" customHeight="1">
      <c r="A134" s="179"/>
      <c r="B134" s="187" t="s">
        <v>270</v>
      </c>
      <c r="C134" s="203" t="s">
        <v>217</v>
      </c>
      <c r="D134" s="208">
        <v>0</v>
      </c>
      <c r="E134" s="204">
        <v>0</v>
      </c>
      <c r="F134" s="204">
        <v>0</v>
      </c>
      <c r="G134" s="204">
        <v>0</v>
      </c>
      <c r="H134" s="204">
        <v>0</v>
      </c>
      <c r="I134" s="204">
        <v>0</v>
      </c>
      <c r="J134" s="204">
        <v>0</v>
      </c>
      <c r="K134" s="204">
        <v>0</v>
      </c>
      <c r="L134" s="204">
        <v>0</v>
      </c>
      <c r="M134" s="204">
        <v>0</v>
      </c>
      <c r="N134" s="204">
        <v>0</v>
      </c>
      <c r="O134" s="204">
        <v>0</v>
      </c>
      <c r="P134" s="209">
        <v>0</v>
      </c>
      <c r="Q134" s="205">
        <v>0</v>
      </c>
      <c r="R134" s="205">
        <v>0</v>
      </c>
      <c r="S134" s="209">
        <v>0</v>
      </c>
      <c r="T134" s="186">
        <v>0</v>
      </c>
    </row>
    <row r="135" spans="1:20" ht="20.100000000000001" customHeight="1">
      <c r="A135" s="179"/>
      <c r="B135" s="187" t="s">
        <v>271</v>
      </c>
      <c r="C135" s="203" t="s">
        <v>217</v>
      </c>
      <c r="D135" s="208">
        <v>0</v>
      </c>
      <c r="E135" s="204">
        <v>0</v>
      </c>
      <c r="F135" s="204">
        <v>0</v>
      </c>
      <c r="G135" s="204">
        <v>0</v>
      </c>
      <c r="H135" s="204">
        <v>0</v>
      </c>
      <c r="I135" s="204">
        <v>0</v>
      </c>
      <c r="J135" s="204">
        <v>0</v>
      </c>
      <c r="K135" s="204">
        <v>0</v>
      </c>
      <c r="L135" s="204">
        <v>0</v>
      </c>
      <c r="M135" s="204">
        <v>0</v>
      </c>
      <c r="N135" s="204">
        <v>0</v>
      </c>
      <c r="O135" s="204">
        <v>0</v>
      </c>
      <c r="P135" s="209">
        <v>0</v>
      </c>
      <c r="Q135" s="205">
        <v>0</v>
      </c>
      <c r="R135" s="205">
        <v>0</v>
      </c>
      <c r="S135" s="209">
        <v>0</v>
      </c>
      <c r="T135" s="186">
        <v>0</v>
      </c>
    </row>
    <row r="136" spans="1:20" ht="20.100000000000001" customHeight="1">
      <c r="A136" s="179"/>
      <c r="B136" s="187" t="s">
        <v>272</v>
      </c>
      <c r="C136" s="203" t="s">
        <v>217</v>
      </c>
      <c r="D136" s="208">
        <v>0</v>
      </c>
      <c r="E136" s="204">
        <v>0</v>
      </c>
      <c r="F136" s="204">
        <v>0</v>
      </c>
      <c r="G136" s="204">
        <v>0</v>
      </c>
      <c r="H136" s="204">
        <v>0</v>
      </c>
      <c r="I136" s="204">
        <v>0</v>
      </c>
      <c r="J136" s="204">
        <v>0</v>
      </c>
      <c r="K136" s="204">
        <v>0</v>
      </c>
      <c r="L136" s="204">
        <v>0</v>
      </c>
      <c r="M136" s="204">
        <v>0</v>
      </c>
      <c r="N136" s="204">
        <v>0</v>
      </c>
      <c r="O136" s="204">
        <v>0</v>
      </c>
      <c r="P136" s="209">
        <v>0</v>
      </c>
      <c r="Q136" s="205">
        <v>0</v>
      </c>
      <c r="R136" s="205">
        <v>0</v>
      </c>
      <c r="S136" s="209">
        <v>0</v>
      </c>
      <c r="T136" s="186">
        <v>0</v>
      </c>
    </row>
    <row r="137" spans="1:20" ht="20.100000000000001" customHeight="1">
      <c r="A137" s="179"/>
      <c r="B137" s="187" t="s">
        <v>273</v>
      </c>
      <c r="C137" s="203" t="s">
        <v>217</v>
      </c>
      <c r="D137" s="208">
        <v>0</v>
      </c>
      <c r="E137" s="204">
        <v>0</v>
      </c>
      <c r="F137" s="204">
        <v>0</v>
      </c>
      <c r="G137" s="204">
        <v>0</v>
      </c>
      <c r="H137" s="204">
        <v>0</v>
      </c>
      <c r="I137" s="204">
        <v>0</v>
      </c>
      <c r="J137" s="204">
        <v>0</v>
      </c>
      <c r="K137" s="204">
        <v>0</v>
      </c>
      <c r="L137" s="204">
        <v>0</v>
      </c>
      <c r="M137" s="204">
        <v>55487.338000000003</v>
      </c>
      <c r="N137" s="204">
        <v>162999.37299999999</v>
      </c>
      <c r="O137" s="204">
        <v>7960.7903647350013</v>
      </c>
      <c r="P137" s="209">
        <v>0</v>
      </c>
      <c r="Q137" s="205">
        <v>0</v>
      </c>
      <c r="R137" s="205">
        <v>0</v>
      </c>
      <c r="S137" s="209">
        <v>0</v>
      </c>
      <c r="T137" s="186">
        <v>0</v>
      </c>
    </row>
    <row r="138" spans="1:20" ht="20.100000000000001" customHeight="1">
      <c r="A138" s="179"/>
      <c r="B138" s="187" t="s">
        <v>274</v>
      </c>
      <c r="C138" s="203" t="s">
        <v>217</v>
      </c>
      <c r="D138" s="208">
        <v>100100</v>
      </c>
      <c r="E138" s="204">
        <v>53100</v>
      </c>
      <c r="F138" s="204">
        <v>62100</v>
      </c>
      <c r="G138" s="204">
        <v>102834.16</v>
      </c>
      <c r="H138" s="204">
        <v>2415.8810000000003</v>
      </c>
      <c r="I138" s="204">
        <v>1312.829</v>
      </c>
      <c r="J138" s="204">
        <v>0</v>
      </c>
      <c r="K138" s="204">
        <v>0</v>
      </c>
      <c r="L138" s="204">
        <v>0</v>
      </c>
      <c r="M138" s="204">
        <v>0</v>
      </c>
      <c r="N138" s="204">
        <v>0</v>
      </c>
      <c r="O138" s="204">
        <v>0</v>
      </c>
      <c r="P138" s="209">
        <v>0</v>
      </c>
      <c r="Q138" s="205">
        <v>0</v>
      </c>
      <c r="R138" s="205">
        <v>0</v>
      </c>
      <c r="S138" s="209">
        <v>0</v>
      </c>
      <c r="T138" s="186">
        <v>0</v>
      </c>
    </row>
    <row r="139" spans="1:20" ht="20.100000000000001" customHeight="1">
      <c r="A139" s="179"/>
      <c r="B139" s="187" t="s">
        <v>275</v>
      </c>
      <c r="C139" s="203" t="s">
        <v>217</v>
      </c>
      <c r="D139" s="208">
        <v>0</v>
      </c>
      <c r="E139" s="204">
        <v>43170.573360000002</v>
      </c>
      <c r="F139" s="204">
        <v>47195.255338917465</v>
      </c>
      <c r="G139" s="204">
        <v>0</v>
      </c>
      <c r="H139" s="204">
        <v>0</v>
      </c>
      <c r="I139" s="204">
        <v>0</v>
      </c>
      <c r="J139" s="204">
        <v>0</v>
      </c>
      <c r="K139" s="204">
        <v>0</v>
      </c>
      <c r="L139" s="204">
        <v>0</v>
      </c>
      <c r="M139" s="204">
        <v>0</v>
      </c>
      <c r="N139" s="204">
        <v>0</v>
      </c>
      <c r="O139" s="204">
        <v>0</v>
      </c>
      <c r="P139" s="209">
        <v>0</v>
      </c>
      <c r="Q139" s="205">
        <v>0</v>
      </c>
      <c r="R139" s="205">
        <v>0</v>
      </c>
      <c r="S139" s="209">
        <v>0</v>
      </c>
      <c r="T139" s="186">
        <v>0</v>
      </c>
    </row>
    <row r="140" spans="1:20" ht="20.100000000000001" customHeight="1">
      <c r="A140" s="179"/>
      <c r="B140" s="187" t="s">
        <v>276</v>
      </c>
      <c r="C140" s="203" t="s">
        <v>217</v>
      </c>
      <c r="D140" s="208">
        <v>0</v>
      </c>
      <c r="E140" s="204">
        <v>0</v>
      </c>
      <c r="F140" s="204">
        <v>0</v>
      </c>
      <c r="G140" s="204">
        <v>0</v>
      </c>
      <c r="H140" s="204">
        <v>0</v>
      </c>
      <c r="I140" s="204">
        <v>0</v>
      </c>
      <c r="J140" s="204">
        <v>0</v>
      </c>
      <c r="K140" s="204">
        <v>0</v>
      </c>
      <c r="L140" s="204">
        <v>0</v>
      </c>
      <c r="M140" s="204">
        <v>0</v>
      </c>
      <c r="N140" s="204">
        <v>0</v>
      </c>
      <c r="O140" s="204">
        <v>0</v>
      </c>
      <c r="P140" s="209">
        <v>0</v>
      </c>
      <c r="Q140" s="205">
        <v>0</v>
      </c>
      <c r="R140" s="205">
        <v>0</v>
      </c>
      <c r="S140" s="209">
        <v>0</v>
      </c>
      <c r="T140" s="186">
        <v>0</v>
      </c>
    </row>
    <row r="141" spans="1:20" ht="20.100000000000001" customHeight="1">
      <c r="A141" s="179"/>
      <c r="B141" s="187" t="s">
        <v>277</v>
      </c>
      <c r="C141" s="203" t="s">
        <v>217</v>
      </c>
      <c r="D141" s="208">
        <v>0</v>
      </c>
      <c r="E141" s="204">
        <v>0</v>
      </c>
      <c r="F141" s="204">
        <v>0</v>
      </c>
      <c r="G141" s="204">
        <v>0</v>
      </c>
      <c r="H141" s="204">
        <v>0</v>
      </c>
      <c r="I141" s="204">
        <v>0</v>
      </c>
      <c r="J141" s="204">
        <v>0</v>
      </c>
      <c r="K141" s="204">
        <v>0</v>
      </c>
      <c r="L141" s="204">
        <v>0</v>
      </c>
      <c r="M141" s="204">
        <v>0</v>
      </c>
      <c r="N141" s="204">
        <v>0</v>
      </c>
      <c r="O141" s="204">
        <v>0</v>
      </c>
      <c r="P141" s="209">
        <v>0</v>
      </c>
      <c r="Q141" s="205">
        <v>0</v>
      </c>
      <c r="R141" s="205">
        <v>0</v>
      </c>
      <c r="S141" s="209">
        <v>0</v>
      </c>
      <c r="T141" s="186">
        <v>0</v>
      </c>
    </row>
    <row r="142" spans="1:20" ht="20.100000000000001" customHeight="1">
      <c r="A142" s="179"/>
      <c r="B142" s="187" t="s">
        <v>278</v>
      </c>
      <c r="C142" s="203" t="s">
        <v>217</v>
      </c>
      <c r="D142" s="208">
        <v>0</v>
      </c>
      <c r="E142" s="204">
        <v>0</v>
      </c>
      <c r="F142" s="204">
        <v>0</v>
      </c>
      <c r="G142" s="204">
        <v>0</v>
      </c>
      <c r="H142" s="204">
        <v>0</v>
      </c>
      <c r="I142" s="204">
        <v>0</v>
      </c>
      <c r="J142" s="204">
        <v>0</v>
      </c>
      <c r="K142" s="204">
        <v>0</v>
      </c>
      <c r="L142" s="204">
        <v>0</v>
      </c>
      <c r="M142" s="204">
        <v>3353.56</v>
      </c>
      <c r="N142" s="204">
        <v>24599.745999999999</v>
      </c>
      <c r="O142" s="204">
        <v>94467.453307096002</v>
      </c>
      <c r="P142" s="209">
        <v>7882.4055354559987</v>
      </c>
      <c r="Q142" s="205">
        <v>0</v>
      </c>
      <c r="R142" s="205">
        <v>0</v>
      </c>
      <c r="S142" s="209">
        <v>0</v>
      </c>
      <c r="T142" s="186">
        <v>0</v>
      </c>
    </row>
    <row r="143" spans="1:20" ht="20.100000000000001" customHeight="1">
      <c r="A143" s="179"/>
      <c r="B143" s="187" t="s">
        <v>279</v>
      </c>
      <c r="C143" s="203" t="s">
        <v>217</v>
      </c>
      <c r="D143" s="208">
        <v>0</v>
      </c>
      <c r="E143" s="204">
        <v>4392.1868475020028</v>
      </c>
      <c r="F143" s="204">
        <v>3311.1448225866461</v>
      </c>
      <c r="G143" s="204">
        <v>0</v>
      </c>
      <c r="H143" s="204">
        <v>0</v>
      </c>
      <c r="I143" s="204">
        <v>0</v>
      </c>
      <c r="J143" s="204">
        <v>0</v>
      </c>
      <c r="K143" s="204">
        <v>0</v>
      </c>
      <c r="L143" s="204">
        <v>0</v>
      </c>
      <c r="M143" s="204">
        <v>0</v>
      </c>
      <c r="N143" s="204">
        <v>0</v>
      </c>
      <c r="O143" s="204">
        <v>0</v>
      </c>
      <c r="P143" s="209">
        <v>0</v>
      </c>
      <c r="Q143" s="205">
        <v>0</v>
      </c>
      <c r="R143" s="205">
        <v>0</v>
      </c>
      <c r="S143" s="209">
        <v>0</v>
      </c>
      <c r="T143" s="186">
        <v>0</v>
      </c>
    </row>
    <row r="144" spans="1:20" ht="20.100000000000001" customHeight="1">
      <c r="A144" s="179"/>
      <c r="B144" s="187" t="s">
        <v>280</v>
      </c>
      <c r="C144" s="203" t="s">
        <v>217</v>
      </c>
      <c r="D144" s="208">
        <v>0</v>
      </c>
      <c r="E144" s="204">
        <v>0</v>
      </c>
      <c r="F144" s="204">
        <v>0</v>
      </c>
      <c r="G144" s="204">
        <v>0</v>
      </c>
      <c r="H144" s="204">
        <v>0</v>
      </c>
      <c r="I144" s="204">
        <v>0</v>
      </c>
      <c r="J144" s="204">
        <v>3.8620000000000001</v>
      </c>
      <c r="K144" s="204">
        <v>3.339</v>
      </c>
      <c r="L144" s="204">
        <v>0</v>
      </c>
      <c r="M144" s="204">
        <v>15.204000000000001</v>
      </c>
      <c r="N144" s="204">
        <v>4.5430000000000001</v>
      </c>
      <c r="O144" s="204">
        <v>0</v>
      </c>
      <c r="P144" s="209">
        <v>0</v>
      </c>
      <c r="Q144" s="205">
        <v>0</v>
      </c>
      <c r="R144" s="205">
        <v>0</v>
      </c>
      <c r="S144" s="209">
        <v>0</v>
      </c>
      <c r="T144" s="186">
        <v>0</v>
      </c>
    </row>
    <row r="145" spans="1:21" ht="20.100000000000001" customHeight="1">
      <c r="A145" s="179"/>
      <c r="B145" s="187" t="s">
        <v>281</v>
      </c>
      <c r="C145" s="203" t="s">
        <v>217</v>
      </c>
      <c r="D145" s="208">
        <v>0</v>
      </c>
      <c r="E145" s="204">
        <v>0</v>
      </c>
      <c r="F145" s="204">
        <v>0</v>
      </c>
      <c r="G145" s="204">
        <v>0</v>
      </c>
      <c r="H145" s="204">
        <v>0</v>
      </c>
      <c r="I145" s="204">
        <v>0</v>
      </c>
      <c r="J145" s="204">
        <v>0</v>
      </c>
      <c r="K145" s="204">
        <v>0</v>
      </c>
      <c r="L145" s="204">
        <v>0</v>
      </c>
      <c r="M145" s="204">
        <v>0</v>
      </c>
      <c r="N145" s="204">
        <v>0</v>
      </c>
      <c r="O145" s="204">
        <v>0</v>
      </c>
      <c r="P145" s="209">
        <v>0</v>
      </c>
      <c r="Q145" s="205">
        <v>13295.661835065001</v>
      </c>
      <c r="R145" s="205">
        <v>0</v>
      </c>
      <c r="S145" s="209">
        <v>0</v>
      </c>
      <c r="T145" s="186">
        <v>0</v>
      </c>
    </row>
    <row r="146" spans="1:21" ht="20.100000000000001" customHeight="1">
      <c r="A146" s="179"/>
      <c r="B146" s="187" t="s">
        <v>282</v>
      </c>
      <c r="C146" s="203" t="s">
        <v>217</v>
      </c>
      <c r="D146" s="208">
        <v>0</v>
      </c>
      <c r="E146" s="204">
        <v>0</v>
      </c>
      <c r="F146" s="204">
        <v>0</v>
      </c>
      <c r="G146" s="204">
        <v>0</v>
      </c>
      <c r="H146" s="204">
        <v>0</v>
      </c>
      <c r="I146" s="204">
        <v>0</v>
      </c>
      <c r="J146" s="204">
        <v>0</v>
      </c>
      <c r="K146" s="204">
        <v>0</v>
      </c>
      <c r="L146" s="204">
        <v>0</v>
      </c>
      <c r="M146" s="204">
        <v>0</v>
      </c>
      <c r="N146" s="204">
        <v>0</v>
      </c>
      <c r="O146" s="204">
        <v>0</v>
      </c>
      <c r="P146" s="209">
        <v>0</v>
      </c>
      <c r="Q146" s="205">
        <v>0</v>
      </c>
      <c r="R146" s="205">
        <v>0</v>
      </c>
      <c r="S146" s="209">
        <v>0</v>
      </c>
      <c r="T146" s="186">
        <v>0</v>
      </c>
    </row>
    <row r="147" spans="1:21" ht="20.100000000000001" customHeight="1">
      <c r="A147" s="179"/>
      <c r="B147" s="187" t="s">
        <v>283</v>
      </c>
      <c r="C147" s="203" t="s">
        <v>217</v>
      </c>
      <c r="D147" s="208">
        <v>799908.35925131245</v>
      </c>
      <c r="E147" s="204">
        <v>0</v>
      </c>
      <c r="F147" s="204">
        <v>0</v>
      </c>
      <c r="G147" s="204">
        <v>0</v>
      </c>
      <c r="H147" s="204">
        <v>0</v>
      </c>
      <c r="I147" s="204">
        <v>0</v>
      </c>
      <c r="J147" s="204">
        <v>0</v>
      </c>
      <c r="K147" s="204">
        <v>0</v>
      </c>
      <c r="L147" s="204">
        <v>0</v>
      </c>
      <c r="M147" s="204">
        <v>0</v>
      </c>
      <c r="N147" s="204">
        <v>0</v>
      </c>
      <c r="O147" s="204">
        <v>0</v>
      </c>
      <c r="P147" s="209">
        <v>0</v>
      </c>
      <c r="Q147" s="205">
        <v>0</v>
      </c>
      <c r="R147" s="205">
        <v>0</v>
      </c>
      <c r="S147" s="209">
        <v>0</v>
      </c>
      <c r="T147" s="186">
        <v>0</v>
      </c>
    </row>
    <row r="148" spans="1:21" ht="20.100000000000001" customHeight="1">
      <c r="A148" s="179"/>
      <c r="B148" s="187" t="s">
        <v>284</v>
      </c>
      <c r="C148" s="203" t="s">
        <v>217</v>
      </c>
      <c r="D148" s="208">
        <v>0</v>
      </c>
      <c r="E148" s="204">
        <v>0</v>
      </c>
      <c r="F148" s="204">
        <v>0</v>
      </c>
      <c r="G148" s="204">
        <v>0</v>
      </c>
      <c r="H148" s="204">
        <v>0</v>
      </c>
      <c r="I148" s="204">
        <v>0</v>
      </c>
      <c r="J148" s="204">
        <v>0</v>
      </c>
      <c r="K148" s="204">
        <v>0</v>
      </c>
      <c r="L148" s="204">
        <v>0</v>
      </c>
      <c r="M148" s="204">
        <v>0</v>
      </c>
      <c r="N148" s="204">
        <v>0</v>
      </c>
      <c r="O148" s="204">
        <v>0</v>
      </c>
      <c r="P148" s="209">
        <v>0</v>
      </c>
      <c r="Q148" s="205">
        <v>0</v>
      </c>
      <c r="R148" s="205">
        <v>0</v>
      </c>
      <c r="S148" s="209">
        <v>0</v>
      </c>
      <c r="T148" s="186">
        <v>0</v>
      </c>
    </row>
    <row r="149" spans="1:21" ht="20.100000000000001" customHeight="1">
      <c r="A149" s="179"/>
      <c r="B149" s="187" t="s">
        <v>285</v>
      </c>
      <c r="C149" s="203" t="s">
        <v>217</v>
      </c>
      <c r="D149" s="208">
        <v>0</v>
      </c>
      <c r="E149" s="204">
        <v>0</v>
      </c>
      <c r="F149" s="204">
        <v>0</v>
      </c>
      <c r="G149" s="204">
        <v>0</v>
      </c>
      <c r="H149" s="204">
        <v>0</v>
      </c>
      <c r="I149" s="204">
        <v>0</v>
      </c>
      <c r="J149" s="204">
        <v>0</v>
      </c>
      <c r="K149" s="204">
        <v>0</v>
      </c>
      <c r="L149" s="204">
        <v>0</v>
      </c>
      <c r="M149" s="204">
        <v>0</v>
      </c>
      <c r="N149" s="204">
        <v>0</v>
      </c>
      <c r="O149" s="204">
        <v>0</v>
      </c>
      <c r="P149" s="209">
        <v>0</v>
      </c>
      <c r="Q149" s="205">
        <v>0</v>
      </c>
      <c r="R149" s="205">
        <v>0</v>
      </c>
      <c r="S149" s="209">
        <v>0</v>
      </c>
      <c r="T149" s="186">
        <v>0</v>
      </c>
    </row>
    <row r="150" spans="1:21" ht="20.100000000000001" customHeight="1">
      <c r="A150" s="179"/>
      <c r="B150" s="187" t="s">
        <v>59</v>
      </c>
      <c r="C150" s="203" t="s">
        <v>217</v>
      </c>
      <c r="D150" s="208">
        <v>349309.217</v>
      </c>
      <c r="E150" s="204">
        <v>0</v>
      </c>
      <c r="F150" s="204">
        <v>0</v>
      </c>
      <c r="G150" s="204">
        <v>14957.853999999999</v>
      </c>
      <c r="H150" s="204">
        <v>8148.232</v>
      </c>
      <c r="I150" s="204">
        <v>39514.938000000002</v>
      </c>
      <c r="J150" s="204">
        <v>0</v>
      </c>
      <c r="K150" s="204">
        <v>0</v>
      </c>
      <c r="L150" s="204">
        <v>0</v>
      </c>
      <c r="M150" s="204">
        <v>0</v>
      </c>
      <c r="N150" s="204">
        <v>0</v>
      </c>
      <c r="O150" s="204">
        <v>0</v>
      </c>
      <c r="P150" s="209">
        <v>0</v>
      </c>
      <c r="Q150" s="205">
        <v>0</v>
      </c>
      <c r="R150" s="205">
        <v>0</v>
      </c>
      <c r="S150" s="209">
        <v>0</v>
      </c>
      <c r="T150" s="186">
        <v>0</v>
      </c>
    </row>
    <row r="151" spans="1:21" s="195" customFormat="1" ht="20.100000000000001" customHeight="1" thickBot="1">
      <c r="A151" s="179"/>
      <c r="B151" s="191" t="s">
        <v>170</v>
      </c>
      <c r="C151" s="192"/>
      <c r="D151" s="193">
        <v>51874761.764086634</v>
      </c>
      <c r="E151" s="193">
        <v>61352599.465784222</v>
      </c>
      <c r="F151" s="193">
        <v>76102396.146145254</v>
      </c>
      <c r="G151" s="193">
        <v>88835828.499947667</v>
      </c>
      <c r="H151" s="193">
        <v>106306039.07863945</v>
      </c>
      <c r="I151" s="193">
        <v>122999851.7761295</v>
      </c>
      <c r="J151" s="193">
        <v>139148117.04564565</v>
      </c>
      <c r="K151" s="193">
        <v>164779673.37201583</v>
      </c>
      <c r="L151" s="193">
        <v>204340462.68603975</v>
      </c>
      <c r="M151" s="193">
        <v>237635470.67989707</v>
      </c>
      <c r="N151" s="193">
        <v>300340412.2121008</v>
      </c>
      <c r="O151" s="193">
        <v>317534840.46490747</v>
      </c>
      <c r="P151" s="193">
        <v>398777707.72652394</v>
      </c>
      <c r="Q151" s="193">
        <v>383724832.20571208</v>
      </c>
      <c r="R151" s="193">
        <v>372104846.30979407</v>
      </c>
      <c r="S151" s="193">
        <v>317273164.39142334</v>
      </c>
      <c r="T151" s="194">
        <v>348343910.69236124</v>
      </c>
      <c r="U151" s="177"/>
    </row>
    <row r="152" spans="1:21" ht="15" thickTop="1">
      <c r="A152" s="229"/>
      <c r="B152" s="197" t="s">
        <v>286</v>
      </c>
      <c r="C152" s="198"/>
      <c r="D152" s="198"/>
      <c r="E152" s="198"/>
      <c r="F152" s="198"/>
      <c r="G152" s="198"/>
      <c r="H152" s="198"/>
      <c r="I152" s="198"/>
      <c r="J152" s="198"/>
      <c r="K152" s="198"/>
      <c r="L152" s="198"/>
      <c r="M152" s="198"/>
      <c r="N152" s="198"/>
      <c r="O152" s="198"/>
      <c r="P152" s="198"/>
      <c r="Q152" s="198"/>
      <c r="R152" s="198"/>
      <c r="S152" s="176"/>
    </row>
    <row r="153" spans="1:21">
      <c r="S153" s="275"/>
    </row>
  </sheetData>
  <pageMargins left="0.51181102362204722" right="0.51181102362204722" top="0.78740157480314965" bottom="0.78740157480314965" header="0.31496062992125984" footer="0.31496062992125984"/>
  <pageSetup paperSize="9" scale="16" orientation="landscape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153"/>
  <sheetViews>
    <sheetView showGridLines="0" zoomScale="70" zoomScaleNormal="70" zoomScaleSheetLayoutView="90" workbookViewId="0">
      <pane xSplit="4" ySplit="3" topLeftCell="E4" activePane="bottomRight" state="frozen"/>
      <selection pane="bottomRight" activeCell="E4" sqref="E4"/>
      <selection pane="bottomLeft" activeCell="A4" sqref="A4"/>
      <selection pane="topRight" activeCell="E1" sqref="E1"/>
    </sheetView>
  </sheetViews>
  <sheetFormatPr defaultColWidth="9.140625" defaultRowHeight="12.75"/>
  <cols>
    <col min="1" max="1" width="3.42578125" style="177" customWidth="1"/>
    <col min="2" max="2" width="95.5703125" style="177" customWidth="1"/>
    <col min="3" max="3" width="15.28515625" style="177" customWidth="1"/>
    <col min="4" max="15" width="17.28515625" style="177" bestFit="1" customWidth="1"/>
    <col min="16" max="18" width="17.5703125" style="177" customWidth="1"/>
    <col min="19" max="19" width="16.7109375" style="177" bestFit="1" customWidth="1"/>
    <col min="20" max="20" width="17.28515625" style="177" bestFit="1" customWidth="1"/>
    <col min="21" max="16384" width="9.140625" style="177"/>
  </cols>
  <sheetData>
    <row r="1" spans="1:20" ht="30">
      <c r="A1" s="175"/>
      <c r="B1" s="210" t="s">
        <v>287</v>
      </c>
      <c r="C1" s="210"/>
      <c r="D1" s="210"/>
      <c r="E1" s="210"/>
      <c r="F1" s="210"/>
      <c r="G1" s="210"/>
      <c r="H1" s="210"/>
      <c r="I1" s="210"/>
      <c r="J1" s="210"/>
      <c r="K1" s="210"/>
      <c r="L1" s="210"/>
      <c r="M1" s="210"/>
      <c r="N1" s="210"/>
      <c r="O1" s="210"/>
      <c r="P1" s="210"/>
      <c r="Q1" s="210"/>
      <c r="R1" s="210"/>
      <c r="S1" s="255"/>
      <c r="T1" s="176"/>
    </row>
    <row r="2" spans="1:20" ht="16.5" thickBot="1">
      <c r="A2" s="175"/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  <c r="P2" s="252"/>
      <c r="Q2" s="252"/>
      <c r="R2" s="252"/>
      <c r="S2" s="332"/>
      <c r="T2" s="176"/>
    </row>
    <row r="3" spans="1:20" ht="30" customHeight="1" thickTop="1">
      <c r="A3" s="179"/>
      <c r="B3" s="174" t="s">
        <v>183</v>
      </c>
      <c r="C3" s="180" t="s">
        <v>184</v>
      </c>
      <c r="D3" s="181">
        <v>2003</v>
      </c>
      <c r="E3" s="181">
        <v>2004</v>
      </c>
      <c r="F3" s="181">
        <v>2005</v>
      </c>
      <c r="G3" s="181">
        <v>2006</v>
      </c>
      <c r="H3" s="181">
        <v>2007</v>
      </c>
      <c r="I3" s="181">
        <v>2008</v>
      </c>
      <c r="J3" s="181">
        <v>2009</v>
      </c>
      <c r="K3" s="181">
        <v>2010</v>
      </c>
      <c r="L3" s="330">
        <v>2011</v>
      </c>
      <c r="M3" s="330">
        <v>2012</v>
      </c>
      <c r="N3" s="330">
        <v>2013</v>
      </c>
      <c r="O3" s="330">
        <v>2014</v>
      </c>
      <c r="P3" s="181">
        <v>2015</v>
      </c>
      <c r="Q3" s="330">
        <v>2016</v>
      </c>
      <c r="R3" s="330">
        <v>2017</v>
      </c>
      <c r="S3" s="181">
        <v>2018</v>
      </c>
      <c r="T3" s="182">
        <v>2019</v>
      </c>
    </row>
    <row r="4" spans="1:20" ht="30" customHeight="1">
      <c r="A4" s="179"/>
      <c r="B4" s="183" t="s">
        <v>11</v>
      </c>
      <c r="C4" s="203" t="s">
        <v>185</v>
      </c>
      <c r="D4" s="297">
        <v>13710185.577974992</v>
      </c>
      <c r="E4" s="297">
        <v>28785505.496488784</v>
      </c>
      <c r="F4" s="297">
        <v>16154475.90636933</v>
      </c>
      <c r="G4" s="297">
        <v>14101977.383729799</v>
      </c>
      <c r="H4" s="297">
        <v>18357199.699491549</v>
      </c>
      <c r="I4" s="297">
        <v>13693018.368437033</v>
      </c>
      <c r="J4" s="297">
        <v>16488335.037320117</v>
      </c>
      <c r="K4" s="297">
        <v>23020508.574188113</v>
      </c>
      <c r="L4" s="297">
        <v>31001884.913705483</v>
      </c>
      <c r="M4" s="297">
        <v>29782490.531138927</v>
      </c>
      <c r="N4" s="297">
        <v>28827305.927532211</v>
      </c>
      <c r="O4" s="297">
        <v>31569980.653516304</v>
      </c>
      <c r="P4" s="297">
        <v>94066950.490996987</v>
      </c>
      <c r="Q4" s="297">
        <v>40836530.144475855</v>
      </c>
      <c r="R4" s="297">
        <v>26509324.832705993</v>
      </c>
      <c r="S4" s="311">
        <v>29698573.504048448</v>
      </c>
      <c r="T4" s="184">
        <v>21543085.941790748</v>
      </c>
    </row>
    <row r="5" spans="1:20" ht="20.100000000000001" customHeight="1">
      <c r="A5" s="179"/>
      <c r="B5" s="185" t="s">
        <v>186</v>
      </c>
      <c r="C5" s="203" t="s">
        <v>185</v>
      </c>
      <c r="D5" s="208" t="s">
        <v>288</v>
      </c>
      <c r="E5" s="208" t="s">
        <v>288</v>
      </c>
      <c r="F5" s="208" t="s">
        <v>288</v>
      </c>
      <c r="G5" s="208" t="s">
        <v>288</v>
      </c>
      <c r="H5" s="208" t="s">
        <v>288</v>
      </c>
      <c r="I5" s="208" t="s">
        <v>288</v>
      </c>
      <c r="J5" s="208" t="s">
        <v>288</v>
      </c>
      <c r="K5" s="208" t="s">
        <v>288</v>
      </c>
      <c r="L5" s="208">
        <v>673406.2659992273</v>
      </c>
      <c r="M5" s="208">
        <v>1119466.2564024685</v>
      </c>
      <c r="N5" s="208">
        <v>170885.11286545001</v>
      </c>
      <c r="O5" s="208">
        <v>146055.75541496297</v>
      </c>
      <c r="P5" s="209">
        <v>36631765.270993762</v>
      </c>
      <c r="Q5" s="205">
        <v>11364014.157589097</v>
      </c>
      <c r="R5" s="205">
        <v>8504248.7547384407</v>
      </c>
      <c r="S5" s="209">
        <v>5196506.7582547599</v>
      </c>
      <c r="T5" s="186">
        <v>3261634.5851199999</v>
      </c>
    </row>
    <row r="6" spans="1:20" ht="20.100000000000001" customHeight="1">
      <c r="A6" s="179"/>
      <c r="B6" s="185" t="s">
        <v>187</v>
      </c>
      <c r="C6" s="203" t="s">
        <v>185</v>
      </c>
      <c r="D6" s="208" t="s">
        <v>288</v>
      </c>
      <c r="E6" s="208" t="s">
        <v>288</v>
      </c>
      <c r="F6" s="208" t="s">
        <v>288</v>
      </c>
      <c r="G6" s="208" t="s">
        <v>288</v>
      </c>
      <c r="H6" s="208" t="s">
        <v>288</v>
      </c>
      <c r="I6" s="208" t="s">
        <v>288</v>
      </c>
      <c r="J6" s="208" t="s">
        <v>288</v>
      </c>
      <c r="K6" s="208" t="s">
        <v>288</v>
      </c>
      <c r="L6" s="208" t="s">
        <v>288</v>
      </c>
      <c r="M6" s="208" t="s">
        <v>288</v>
      </c>
      <c r="N6" s="208" t="s">
        <v>288</v>
      </c>
      <c r="O6" s="208" t="s">
        <v>288</v>
      </c>
      <c r="P6" s="209" t="s">
        <v>288</v>
      </c>
      <c r="Q6" s="205" t="s">
        <v>288</v>
      </c>
      <c r="R6" s="205" t="s">
        <v>288</v>
      </c>
      <c r="S6" s="209">
        <v>4996154.5108385272</v>
      </c>
      <c r="T6" s="186">
        <v>1975057.8459999999</v>
      </c>
    </row>
    <row r="7" spans="1:20" ht="20.100000000000001" customHeight="1">
      <c r="A7" s="179"/>
      <c r="B7" s="187" t="s">
        <v>188</v>
      </c>
      <c r="C7" s="203" t="s">
        <v>185</v>
      </c>
      <c r="D7" s="208" t="s">
        <v>288</v>
      </c>
      <c r="E7" s="208" t="s">
        <v>288</v>
      </c>
      <c r="F7" s="208" t="s">
        <v>288</v>
      </c>
      <c r="G7" s="208" t="s">
        <v>288</v>
      </c>
      <c r="H7" s="208" t="s">
        <v>288</v>
      </c>
      <c r="I7" s="208" t="s">
        <v>288</v>
      </c>
      <c r="J7" s="208">
        <v>2763839.1334283971</v>
      </c>
      <c r="K7" s="208">
        <v>2631166.5985921253</v>
      </c>
      <c r="L7" s="208">
        <v>12105882.475495564</v>
      </c>
      <c r="M7" s="208">
        <v>16757799.550316505</v>
      </c>
      <c r="N7" s="208">
        <v>19894971.520232372</v>
      </c>
      <c r="O7" s="208">
        <v>22988494.420244504</v>
      </c>
      <c r="P7" s="309">
        <v>25050146.445923135</v>
      </c>
      <c r="Q7" s="206">
        <v>8860636.6319859885</v>
      </c>
      <c r="R7" s="205">
        <v>3890540.7154811993</v>
      </c>
      <c r="S7" s="209">
        <v>4740065.487242165</v>
      </c>
      <c r="T7" s="186">
        <v>4642393.3998699998</v>
      </c>
    </row>
    <row r="8" spans="1:20" ht="20.100000000000001" customHeight="1">
      <c r="A8" s="179"/>
      <c r="B8" s="185" t="s">
        <v>189</v>
      </c>
      <c r="C8" s="203" t="s">
        <v>185</v>
      </c>
      <c r="D8" s="298">
        <v>1365030.718052767</v>
      </c>
      <c r="E8" s="298">
        <v>1370143.1931192114</v>
      </c>
      <c r="F8" s="298">
        <v>1604222.1737452946</v>
      </c>
      <c r="G8" s="298">
        <v>2199089.0830468191</v>
      </c>
      <c r="H8" s="298">
        <v>1103756.0327353817</v>
      </c>
      <c r="I8" s="298">
        <v>1470822.8616768017</v>
      </c>
      <c r="J8" s="298">
        <v>1350165.2852121389</v>
      </c>
      <c r="K8" s="298">
        <v>542127.37466093048</v>
      </c>
      <c r="L8" s="298">
        <v>3453263.4660647698</v>
      </c>
      <c r="M8" s="298">
        <v>3522596.3252875959</v>
      </c>
      <c r="N8" s="298">
        <v>2404914.0223304522</v>
      </c>
      <c r="O8" s="298">
        <v>602127.53054027841</v>
      </c>
      <c r="P8" s="209">
        <v>12248830.767485062</v>
      </c>
      <c r="Q8" s="205">
        <v>5973039.7335360982</v>
      </c>
      <c r="R8" s="205">
        <v>4397377.4183193538</v>
      </c>
      <c r="S8" s="209">
        <v>2994261.2103672349</v>
      </c>
      <c r="T8" s="186">
        <v>2667976.0369623862</v>
      </c>
    </row>
    <row r="9" spans="1:20" ht="20.100000000000001" customHeight="1">
      <c r="A9" s="179"/>
      <c r="B9" s="187" t="s">
        <v>190</v>
      </c>
      <c r="C9" s="203" t="s">
        <v>185</v>
      </c>
      <c r="D9" s="208">
        <v>1277444.3003274994</v>
      </c>
      <c r="E9" s="208">
        <v>18372855.971613515</v>
      </c>
      <c r="F9" s="208">
        <v>273786.2127769505</v>
      </c>
      <c r="G9" s="208">
        <v>2078056.966746771</v>
      </c>
      <c r="H9" s="208">
        <v>6848821.613800481</v>
      </c>
      <c r="I9" s="208">
        <v>5412774.0240231073</v>
      </c>
      <c r="J9" s="208">
        <v>1219548.4184718993</v>
      </c>
      <c r="K9" s="208">
        <v>10877064.404822275</v>
      </c>
      <c r="L9" s="208">
        <v>8675731.1727401353</v>
      </c>
      <c r="M9" s="208">
        <v>998466.39533824648</v>
      </c>
      <c r="N9" s="208">
        <v>18777.061522354208</v>
      </c>
      <c r="O9" s="208">
        <v>0</v>
      </c>
      <c r="P9" s="209">
        <v>4453833.1225827402</v>
      </c>
      <c r="Q9" s="205">
        <v>3966119.5655018799</v>
      </c>
      <c r="R9" s="205">
        <v>632669.26853046601</v>
      </c>
      <c r="S9" s="209">
        <v>1660636.3182435294</v>
      </c>
      <c r="T9" s="186">
        <v>1582010.0000000002</v>
      </c>
    </row>
    <row r="10" spans="1:20" ht="20.100000000000001" customHeight="1">
      <c r="A10" s="179"/>
      <c r="B10" s="185" t="s">
        <v>191</v>
      </c>
      <c r="C10" s="203" t="s">
        <v>185</v>
      </c>
      <c r="D10" s="298">
        <v>621375.68525029614</v>
      </c>
      <c r="E10" s="298">
        <v>769904.46427351772</v>
      </c>
      <c r="F10" s="298">
        <v>563034.02194176742</v>
      </c>
      <c r="G10" s="298">
        <v>979519.65931136406</v>
      </c>
      <c r="H10" s="298">
        <v>53581.557155715891</v>
      </c>
      <c r="I10" s="298">
        <v>52320.355386321484</v>
      </c>
      <c r="J10" s="298">
        <v>-127158.30747373885</v>
      </c>
      <c r="K10" s="298">
        <v>-566.64394995998055</v>
      </c>
      <c r="L10" s="298">
        <v>37039.553736937771</v>
      </c>
      <c r="M10" s="298">
        <v>97603.77794960211</v>
      </c>
      <c r="N10" s="298">
        <v>465746.70940089424</v>
      </c>
      <c r="O10" s="298">
        <v>93381.710504584</v>
      </c>
      <c r="P10" s="209">
        <v>3023323.188010246</v>
      </c>
      <c r="Q10" s="205">
        <v>3302735.1470720456</v>
      </c>
      <c r="R10" s="205">
        <v>2339468.176978068</v>
      </c>
      <c r="S10" s="209">
        <v>1637066.5965493745</v>
      </c>
      <c r="T10" s="186">
        <v>1571753.4718889985</v>
      </c>
    </row>
    <row r="11" spans="1:20" ht="20.100000000000001" customHeight="1">
      <c r="A11" s="179"/>
      <c r="B11" s="187" t="s">
        <v>192</v>
      </c>
      <c r="C11" s="203" t="s">
        <v>185</v>
      </c>
      <c r="D11" s="208">
        <v>0</v>
      </c>
      <c r="E11" s="208">
        <v>2472683.2185752951</v>
      </c>
      <c r="F11" s="208">
        <v>2751514.6941044698</v>
      </c>
      <c r="G11" s="208">
        <v>2828190.4862299105</v>
      </c>
      <c r="H11" s="208">
        <v>1845372.5937538231</v>
      </c>
      <c r="I11" s="208">
        <v>2471278.3748018863</v>
      </c>
      <c r="J11" s="208">
        <v>3024266.7326714601</v>
      </c>
      <c r="K11" s="299">
        <v>2803608.0211616927</v>
      </c>
      <c r="L11" s="299">
        <v>1986773.0160742556</v>
      </c>
      <c r="M11" s="299">
        <v>2378720.7780806562</v>
      </c>
      <c r="N11" s="299">
        <v>2803295.3044995838</v>
      </c>
      <c r="O11" s="299">
        <v>3003716.9863497103</v>
      </c>
      <c r="P11" s="209">
        <v>2590868.7450077608</v>
      </c>
      <c r="Q11" s="205">
        <v>2522820.8995978408</v>
      </c>
      <c r="R11" s="205">
        <v>2536039.8847564566</v>
      </c>
      <c r="S11" s="209">
        <v>2515037.8259478859</v>
      </c>
      <c r="T11" s="186">
        <v>2489706.5393500002</v>
      </c>
    </row>
    <row r="12" spans="1:20" ht="20.100000000000001" customHeight="1">
      <c r="A12" s="179"/>
      <c r="B12" s="185" t="s">
        <v>193</v>
      </c>
      <c r="C12" s="203" t="s">
        <v>185</v>
      </c>
      <c r="D12" s="298">
        <v>854011.69803876989</v>
      </c>
      <c r="E12" s="298">
        <v>239754.98606572644</v>
      </c>
      <c r="F12" s="298">
        <v>429786.92286811164</v>
      </c>
      <c r="G12" s="298">
        <v>689942.50311685191</v>
      </c>
      <c r="H12" s="298">
        <v>1864569.5288448439</v>
      </c>
      <c r="I12" s="298">
        <v>822830.83103909844</v>
      </c>
      <c r="J12" s="298">
        <v>348079.39673829591</v>
      </c>
      <c r="K12" s="298">
        <v>818306.93126771715</v>
      </c>
      <c r="L12" s="298">
        <v>1440073.2896367386</v>
      </c>
      <c r="M12" s="298">
        <v>1960868.795246155</v>
      </c>
      <c r="N12" s="298">
        <v>176901.89879926006</v>
      </c>
      <c r="O12" s="298">
        <v>844787.98704408237</v>
      </c>
      <c r="P12" s="209">
        <v>6262656.5368731739</v>
      </c>
      <c r="Q12" s="205">
        <v>2024625.3883140297</v>
      </c>
      <c r="R12" s="205">
        <v>2192735.9118639408</v>
      </c>
      <c r="S12" s="209">
        <v>1184374.9852786539</v>
      </c>
      <c r="T12" s="186">
        <v>1144121.0262790411</v>
      </c>
    </row>
    <row r="13" spans="1:20" ht="20.100000000000001" customHeight="1">
      <c r="A13" s="179"/>
      <c r="B13" s="185" t="s">
        <v>194</v>
      </c>
      <c r="C13" s="203" t="s">
        <v>185</v>
      </c>
      <c r="D13" s="299">
        <v>0</v>
      </c>
      <c r="E13" s="299">
        <v>13.248564150790109</v>
      </c>
      <c r="F13" s="299">
        <v>4871.6939591404807</v>
      </c>
      <c r="G13" s="299">
        <v>62865.246314472228</v>
      </c>
      <c r="H13" s="299">
        <v>118815.05709021981</v>
      </c>
      <c r="I13" s="299">
        <v>290555.97017284308</v>
      </c>
      <c r="J13" s="299">
        <v>313874.22901071224</v>
      </c>
      <c r="K13" s="298">
        <v>331913.73036441708</v>
      </c>
      <c r="L13" s="298">
        <v>397868.82664619462</v>
      </c>
      <c r="M13" s="298">
        <v>473855.15096953459</v>
      </c>
      <c r="N13" s="298">
        <v>576739.55094338197</v>
      </c>
      <c r="O13" s="298">
        <v>541493.92683554231</v>
      </c>
      <c r="P13" s="209">
        <v>677119.60566160071</v>
      </c>
      <c r="Q13" s="205">
        <v>870498.69803545682</v>
      </c>
      <c r="R13" s="205">
        <v>559071.41836956365</v>
      </c>
      <c r="S13" s="209">
        <v>391993.09776757576</v>
      </c>
      <c r="T13" s="186">
        <v>440262.12902999995</v>
      </c>
    </row>
    <row r="14" spans="1:20" ht="20.100000000000001" customHeight="1">
      <c r="A14" s="179"/>
      <c r="B14" s="185" t="s">
        <v>195</v>
      </c>
      <c r="C14" s="203" t="s">
        <v>185</v>
      </c>
      <c r="D14" s="298">
        <v>436548.17412255262</v>
      </c>
      <c r="E14" s="298">
        <v>305143.73183155793</v>
      </c>
      <c r="F14" s="298">
        <v>633182.57133563573</v>
      </c>
      <c r="G14" s="298">
        <v>398338.66034770251</v>
      </c>
      <c r="H14" s="298">
        <v>421681.6362027002</v>
      </c>
      <c r="I14" s="298">
        <v>438305.21554078558</v>
      </c>
      <c r="J14" s="298">
        <v>435028.39898446546</v>
      </c>
      <c r="K14" s="298">
        <v>166445.61910865764</v>
      </c>
      <c r="L14" s="298">
        <v>695238.90704936883</v>
      </c>
      <c r="M14" s="298">
        <v>240670.1790510026</v>
      </c>
      <c r="N14" s="298">
        <v>421198.73580168874</v>
      </c>
      <c r="O14" s="298">
        <v>428754.78450647998</v>
      </c>
      <c r="P14" s="209">
        <v>363916.33335169195</v>
      </c>
      <c r="Q14" s="205">
        <v>692746.36087982531</v>
      </c>
      <c r="R14" s="205">
        <v>210402.0993164407</v>
      </c>
      <c r="S14" s="209">
        <v>943577.9670612358</v>
      </c>
      <c r="T14" s="186">
        <v>670016.62578933791</v>
      </c>
    </row>
    <row r="15" spans="1:20" ht="20.100000000000001" customHeight="1">
      <c r="A15" s="179"/>
      <c r="B15" s="185" t="s">
        <v>196</v>
      </c>
      <c r="C15" s="203" t="s">
        <v>185</v>
      </c>
      <c r="D15" s="208">
        <v>2199155.2200184478</v>
      </c>
      <c r="E15" s="208">
        <v>1088004.9466160804</v>
      </c>
      <c r="F15" s="208">
        <v>1281031.2465540865</v>
      </c>
      <c r="G15" s="208">
        <v>906582.60708589875</v>
      </c>
      <c r="H15" s="208">
        <v>746307.10417230299</v>
      </c>
      <c r="I15" s="208">
        <v>566420.26499662059</v>
      </c>
      <c r="J15" s="208">
        <v>693299.9445488815</v>
      </c>
      <c r="K15" s="299">
        <v>387912.20085312269</v>
      </c>
      <c r="L15" s="299">
        <v>635687.13544886734</v>
      </c>
      <c r="M15" s="299">
        <v>876255.16895405902</v>
      </c>
      <c r="N15" s="299">
        <v>723844.6151740615</v>
      </c>
      <c r="O15" s="299">
        <v>1081334.3551468991</v>
      </c>
      <c r="P15" s="209">
        <v>891684.84123941779</v>
      </c>
      <c r="Q15" s="205">
        <v>688910.06402623421</v>
      </c>
      <c r="R15" s="205">
        <v>624371.42519640562</v>
      </c>
      <c r="S15" s="209">
        <v>907486.48714509082</v>
      </c>
      <c r="T15" s="186">
        <v>266336.52097000001</v>
      </c>
    </row>
    <row r="16" spans="1:20" ht="20.100000000000001" customHeight="1">
      <c r="A16" s="179"/>
      <c r="B16" s="188" t="s">
        <v>197</v>
      </c>
      <c r="C16" s="203" t="s">
        <v>185</v>
      </c>
      <c r="D16" s="208" t="s">
        <v>288</v>
      </c>
      <c r="E16" s="299" t="s">
        <v>288</v>
      </c>
      <c r="F16" s="299" t="s">
        <v>288</v>
      </c>
      <c r="G16" s="299" t="s">
        <v>288</v>
      </c>
      <c r="H16" s="299">
        <v>5079.0996990672975</v>
      </c>
      <c r="I16" s="299">
        <v>43672.393889226922</v>
      </c>
      <c r="J16" s="299">
        <v>93105.555260774374</v>
      </c>
      <c r="K16" s="298">
        <v>138463.97142842633</v>
      </c>
      <c r="L16" s="298">
        <v>102988.23086721456</v>
      </c>
      <c r="M16" s="298">
        <v>110983.83183240141</v>
      </c>
      <c r="N16" s="298">
        <v>95681.108361877952</v>
      </c>
      <c r="O16" s="298">
        <v>137082.854903995</v>
      </c>
      <c r="P16" s="209">
        <v>122454.58625807805</v>
      </c>
      <c r="Q16" s="205">
        <v>122495.64438071588</v>
      </c>
      <c r="R16" s="205">
        <v>121199.573547775</v>
      </c>
      <c r="S16" s="209">
        <v>111385.29866693119</v>
      </c>
      <c r="T16" s="186">
        <v>42695.592770000003</v>
      </c>
    </row>
    <row r="17" spans="1:20" ht="20.100000000000001" customHeight="1">
      <c r="A17" s="179"/>
      <c r="B17" s="185" t="s">
        <v>198</v>
      </c>
      <c r="C17" s="203" t="s">
        <v>185</v>
      </c>
      <c r="D17" s="298">
        <v>1813391.3318838433</v>
      </c>
      <c r="E17" s="298">
        <v>487955.15193233668</v>
      </c>
      <c r="F17" s="298">
        <v>1799923.852375601</v>
      </c>
      <c r="G17" s="298">
        <v>504938.63207694289</v>
      </c>
      <c r="H17" s="298">
        <v>-242344.30426599539</v>
      </c>
      <c r="I17" s="298">
        <v>-289733.66628307896</v>
      </c>
      <c r="J17" s="298">
        <v>4240011.9434365025</v>
      </c>
      <c r="K17" s="298">
        <v>1867522.846043916</v>
      </c>
      <c r="L17" s="298">
        <v>-692168.567171545</v>
      </c>
      <c r="M17" s="298">
        <v>-98690.076301246794</v>
      </c>
      <c r="N17" s="298">
        <v>52209.896394848663</v>
      </c>
      <c r="O17" s="298">
        <v>598647.44127953833</v>
      </c>
      <c r="P17" s="310">
        <v>189958.57107515173</v>
      </c>
      <c r="Q17" s="207">
        <v>120664.05815006632</v>
      </c>
      <c r="R17" s="205">
        <v>116873.97159450201</v>
      </c>
      <c r="S17" s="209">
        <v>489523.53393232822</v>
      </c>
      <c r="T17" s="186">
        <v>210042.15779</v>
      </c>
    </row>
    <row r="18" spans="1:20" ht="20.100000000000001" customHeight="1">
      <c r="A18" s="179"/>
      <c r="B18" s="185" t="s">
        <v>199</v>
      </c>
      <c r="C18" s="203" t="s">
        <v>185</v>
      </c>
      <c r="D18" s="298">
        <v>39407.719987661018</v>
      </c>
      <c r="E18" s="298">
        <v>12169.584623337483</v>
      </c>
      <c r="F18" s="298">
        <v>14112.626293321367</v>
      </c>
      <c r="G18" s="298">
        <v>6642.8994852574415</v>
      </c>
      <c r="H18" s="298">
        <v>60252.209779765035</v>
      </c>
      <c r="I18" s="298">
        <v>14330.47147312336</v>
      </c>
      <c r="J18" s="298">
        <v>20233.575594381426</v>
      </c>
      <c r="K18" s="298">
        <v>148452.82422309392</v>
      </c>
      <c r="L18" s="298">
        <v>120428.46882229796</v>
      </c>
      <c r="M18" s="298">
        <v>258699.21263902192</v>
      </c>
      <c r="N18" s="298">
        <v>120067.3151798879</v>
      </c>
      <c r="O18" s="298">
        <v>10049.895735185515</v>
      </c>
      <c r="P18" s="209">
        <v>364040.38723840087</v>
      </c>
      <c r="Q18" s="205">
        <v>90323.376751463948</v>
      </c>
      <c r="R18" s="205">
        <v>79628.620188930217</v>
      </c>
      <c r="S18" s="209">
        <v>55559.275867789962</v>
      </c>
      <c r="T18" s="186">
        <v>23966.277669999996</v>
      </c>
    </row>
    <row r="19" spans="1:20" ht="20.100000000000001" customHeight="1">
      <c r="A19" s="179"/>
      <c r="B19" s="185" t="s">
        <v>200</v>
      </c>
      <c r="C19" s="203" t="s">
        <v>185</v>
      </c>
      <c r="D19" s="208" t="s">
        <v>288</v>
      </c>
      <c r="E19" s="208" t="s">
        <v>288</v>
      </c>
      <c r="F19" s="208" t="s">
        <v>288</v>
      </c>
      <c r="G19" s="208" t="s">
        <v>288</v>
      </c>
      <c r="H19" s="208" t="s">
        <v>288</v>
      </c>
      <c r="I19" s="208" t="s">
        <v>288</v>
      </c>
      <c r="J19" s="208" t="s">
        <v>288</v>
      </c>
      <c r="K19" s="299" t="s">
        <v>288</v>
      </c>
      <c r="L19" s="299" t="s">
        <v>288</v>
      </c>
      <c r="M19" s="299" t="s">
        <v>288</v>
      </c>
      <c r="N19" s="299" t="s">
        <v>288</v>
      </c>
      <c r="O19" s="299" t="s">
        <v>288</v>
      </c>
      <c r="P19" s="209">
        <v>19683.840044299126</v>
      </c>
      <c r="Q19" s="205">
        <v>67609.122654006613</v>
      </c>
      <c r="R19" s="205">
        <v>44700.798103386471</v>
      </c>
      <c r="S19" s="209">
        <v>40896.227019765029</v>
      </c>
      <c r="T19" s="186">
        <v>35630.669410000002</v>
      </c>
    </row>
    <row r="20" spans="1:20" ht="20.100000000000001" customHeight="1">
      <c r="A20" s="179"/>
      <c r="B20" s="187" t="s">
        <v>201</v>
      </c>
      <c r="C20" s="203" t="s">
        <v>185</v>
      </c>
      <c r="D20" s="208">
        <v>20760.963578854036</v>
      </c>
      <c r="E20" s="208">
        <v>88347.001140998531</v>
      </c>
      <c r="F20" s="208">
        <v>42226.341571054763</v>
      </c>
      <c r="G20" s="208">
        <v>0</v>
      </c>
      <c r="H20" s="208">
        <v>0</v>
      </c>
      <c r="I20" s="208">
        <v>0</v>
      </c>
      <c r="J20" s="208">
        <v>0</v>
      </c>
      <c r="K20" s="298">
        <v>0</v>
      </c>
      <c r="L20" s="298">
        <v>0</v>
      </c>
      <c r="M20" s="298">
        <v>1066.0011437901976</v>
      </c>
      <c r="N20" s="298">
        <v>0</v>
      </c>
      <c r="O20" s="298">
        <v>0</v>
      </c>
      <c r="P20" s="209">
        <v>59168.793187721305</v>
      </c>
      <c r="Q20" s="205">
        <v>62932.183267257773</v>
      </c>
      <c r="R20" s="205">
        <v>49508.639146515445</v>
      </c>
      <c r="S20" s="209">
        <v>29068.726223701779</v>
      </c>
      <c r="T20" s="186">
        <v>14735.520923047199</v>
      </c>
    </row>
    <row r="21" spans="1:20" ht="20.100000000000001" customHeight="1">
      <c r="A21" s="179"/>
      <c r="B21" s="185" t="s">
        <v>202</v>
      </c>
      <c r="C21" s="203" t="s">
        <v>185</v>
      </c>
      <c r="D21" s="298">
        <v>61781.180520002818</v>
      </c>
      <c r="E21" s="298">
        <v>32860.802242022546</v>
      </c>
      <c r="F21" s="298">
        <v>496578.8306070668</v>
      </c>
      <c r="G21" s="298">
        <v>1830307.8867154701</v>
      </c>
      <c r="H21" s="298">
        <v>2302010.0012845732</v>
      </c>
      <c r="I21" s="298">
        <v>1726085.5820964023</v>
      </c>
      <c r="J21" s="298">
        <v>1627587.8015457345</v>
      </c>
      <c r="K21" s="298">
        <v>2274967.071402038</v>
      </c>
      <c r="L21" s="298">
        <v>1301950.4638662327</v>
      </c>
      <c r="M21" s="298">
        <v>657213.91274602269</v>
      </c>
      <c r="N21" s="298">
        <v>213630.5237847816</v>
      </c>
      <c r="O21" s="298">
        <v>593411.39830767771</v>
      </c>
      <c r="P21" s="209">
        <v>622914.62264472048</v>
      </c>
      <c r="Q21" s="205">
        <v>55584.145533361472</v>
      </c>
      <c r="R21" s="205">
        <v>174842.01519602785</v>
      </c>
      <c r="S21" s="209">
        <v>440347.2768414212</v>
      </c>
      <c r="T21" s="186">
        <v>63298.820749999999</v>
      </c>
    </row>
    <row r="22" spans="1:20" ht="20.100000000000001" customHeight="1">
      <c r="A22" s="179"/>
      <c r="B22" s="189" t="s">
        <v>203</v>
      </c>
      <c r="C22" s="203" t="s">
        <v>185</v>
      </c>
      <c r="D22" s="208" t="s">
        <v>288</v>
      </c>
      <c r="E22" s="299" t="s">
        <v>288</v>
      </c>
      <c r="F22" s="299" t="s">
        <v>288</v>
      </c>
      <c r="G22" s="299" t="s">
        <v>288</v>
      </c>
      <c r="H22" s="299" t="s">
        <v>288</v>
      </c>
      <c r="I22" s="299" t="s">
        <v>288</v>
      </c>
      <c r="J22" s="299">
        <v>103165.78058263268</v>
      </c>
      <c r="K22" s="299">
        <v>0</v>
      </c>
      <c r="L22" s="299">
        <v>40336.645851209469</v>
      </c>
      <c r="M22" s="299">
        <v>85354.976562174168</v>
      </c>
      <c r="N22" s="299">
        <v>9626.3878768425548</v>
      </c>
      <c r="O22" s="299">
        <v>3750.7090435676164</v>
      </c>
      <c r="P22" s="209">
        <v>2858.4468733420563</v>
      </c>
      <c r="Q22" s="205">
        <v>28884.157001653381</v>
      </c>
      <c r="R22" s="205">
        <v>17530.471481265886</v>
      </c>
      <c r="S22" s="209">
        <v>9536.5923105394249</v>
      </c>
      <c r="T22" s="186">
        <v>5607.4580899999992</v>
      </c>
    </row>
    <row r="23" spans="1:20" ht="20.100000000000001" customHeight="1">
      <c r="A23" s="179"/>
      <c r="B23" s="185" t="s">
        <v>204</v>
      </c>
      <c r="C23" s="203" t="s">
        <v>185</v>
      </c>
      <c r="D23" s="208" t="s">
        <v>288</v>
      </c>
      <c r="E23" s="208" t="s">
        <v>288</v>
      </c>
      <c r="F23" s="208" t="s">
        <v>288</v>
      </c>
      <c r="G23" s="208" t="s">
        <v>288</v>
      </c>
      <c r="H23" s="208" t="s">
        <v>288</v>
      </c>
      <c r="I23" s="208" t="s">
        <v>288</v>
      </c>
      <c r="J23" s="208" t="s">
        <v>288</v>
      </c>
      <c r="K23" s="208" t="s">
        <v>288</v>
      </c>
      <c r="L23" s="208" t="s">
        <v>288</v>
      </c>
      <c r="M23" s="208" t="s">
        <v>288</v>
      </c>
      <c r="N23" s="208" t="s">
        <v>288</v>
      </c>
      <c r="O23" s="208" t="s">
        <v>288</v>
      </c>
      <c r="P23" s="209">
        <v>287.32463884811273</v>
      </c>
      <c r="Q23" s="205">
        <v>6895.7785841108198</v>
      </c>
      <c r="R23" s="205">
        <v>3167.729755450925</v>
      </c>
      <c r="S23" s="209">
        <v>3257.049345447298</v>
      </c>
      <c r="T23" s="186">
        <v>2943.9375199999999</v>
      </c>
    </row>
    <row r="24" spans="1:20" ht="20.100000000000001" customHeight="1">
      <c r="A24" s="179"/>
      <c r="B24" s="185" t="s">
        <v>205</v>
      </c>
      <c r="C24" s="203" t="s">
        <v>185</v>
      </c>
      <c r="D24" s="298" t="s">
        <v>288</v>
      </c>
      <c r="E24" s="298" t="s">
        <v>288</v>
      </c>
      <c r="F24" s="298" t="s">
        <v>288</v>
      </c>
      <c r="G24" s="298" t="s">
        <v>288</v>
      </c>
      <c r="H24" s="298" t="s">
        <v>288</v>
      </c>
      <c r="I24" s="298" t="s">
        <v>288</v>
      </c>
      <c r="J24" s="298" t="s">
        <v>288</v>
      </c>
      <c r="K24" s="298" t="s">
        <v>288</v>
      </c>
      <c r="L24" s="298">
        <v>0</v>
      </c>
      <c r="M24" s="298">
        <v>0</v>
      </c>
      <c r="N24" s="298">
        <v>0</v>
      </c>
      <c r="O24" s="298">
        <v>3546.346875768711</v>
      </c>
      <c r="P24" s="209">
        <v>5923.9792747388456</v>
      </c>
      <c r="Q24" s="205">
        <v>6446.8023358856826</v>
      </c>
      <c r="R24" s="205">
        <v>5237.2657339058314</v>
      </c>
      <c r="S24" s="209">
        <v>9911.6798916800199</v>
      </c>
      <c r="T24" s="186">
        <v>20775.916109999998</v>
      </c>
    </row>
    <row r="25" spans="1:20" ht="20.100000000000001" customHeight="1">
      <c r="A25" s="179"/>
      <c r="B25" s="187" t="s">
        <v>206</v>
      </c>
      <c r="C25" s="203" t="s">
        <v>185</v>
      </c>
      <c r="D25" s="208" t="s">
        <v>288</v>
      </c>
      <c r="E25" s="208" t="s">
        <v>288</v>
      </c>
      <c r="F25" s="208" t="s">
        <v>288</v>
      </c>
      <c r="G25" s="208" t="s">
        <v>288</v>
      </c>
      <c r="H25" s="208" t="s">
        <v>288</v>
      </c>
      <c r="I25" s="208" t="s">
        <v>288</v>
      </c>
      <c r="J25" s="208" t="s">
        <v>288</v>
      </c>
      <c r="K25" s="299" t="s">
        <v>288</v>
      </c>
      <c r="L25" s="299">
        <v>0</v>
      </c>
      <c r="M25" s="299">
        <v>19.959920641574715</v>
      </c>
      <c r="N25" s="299">
        <v>678.85836584530625</v>
      </c>
      <c r="O25" s="299">
        <v>1100.2990927473259</v>
      </c>
      <c r="P25" s="209">
        <v>6031.5800773805367</v>
      </c>
      <c r="Q25" s="205">
        <v>6292.0928837336551</v>
      </c>
      <c r="R25" s="205">
        <v>6775.3440095473825</v>
      </c>
      <c r="S25" s="209">
        <v>6881.1768103560025</v>
      </c>
      <c r="T25" s="186">
        <v>7137.3642</v>
      </c>
    </row>
    <row r="26" spans="1:20" ht="20.100000000000001" customHeight="1">
      <c r="A26" s="179"/>
      <c r="B26" s="185" t="s">
        <v>207</v>
      </c>
      <c r="C26" s="203" t="s">
        <v>185</v>
      </c>
      <c r="D26" s="208" t="s">
        <v>288</v>
      </c>
      <c r="E26" s="208" t="s">
        <v>288</v>
      </c>
      <c r="F26" s="208" t="s">
        <v>288</v>
      </c>
      <c r="G26" s="208" t="s">
        <v>288</v>
      </c>
      <c r="H26" s="208" t="s">
        <v>288</v>
      </c>
      <c r="I26" s="208" t="s">
        <v>288</v>
      </c>
      <c r="J26" s="208" t="s">
        <v>288</v>
      </c>
      <c r="K26" s="299" t="s">
        <v>288</v>
      </c>
      <c r="L26" s="299" t="s">
        <v>288</v>
      </c>
      <c r="M26" s="299" t="s">
        <v>288</v>
      </c>
      <c r="N26" s="299" t="s">
        <v>288</v>
      </c>
      <c r="O26" s="299" t="s">
        <v>288</v>
      </c>
      <c r="P26" s="209">
        <v>0</v>
      </c>
      <c r="Q26" s="205">
        <v>1588.9887524290134</v>
      </c>
      <c r="R26" s="205">
        <v>2935.3303983491442</v>
      </c>
      <c r="S26" s="209">
        <v>2120.3730493722492</v>
      </c>
      <c r="T26" s="186">
        <v>1555.50108</v>
      </c>
    </row>
    <row r="27" spans="1:20" ht="20.100000000000001" customHeight="1">
      <c r="A27" s="179"/>
      <c r="B27" s="187" t="s">
        <v>208</v>
      </c>
      <c r="C27" s="203" t="s">
        <v>185</v>
      </c>
      <c r="D27" s="208">
        <v>6711.6458004931783</v>
      </c>
      <c r="E27" s="208">
        <v>16645.318391937981</v>
      </c>
      <c r="F27" s="208">
        <v>13152.689093595771</v>
      </c>
      <c r="G27" s="208">
        <v>39257.173350880228</v>
      </c>
      <c r="H27" s="208">
        <v>49699.555766007703</v>
      </c>
      <c r="I27" s="208">
        <v>37769.158728714749</v>
      </c>
      <c r="J27" s="208">
        <v>38305.892390961293</v>
      </c>
      <c r="K27" s="299">
        <v>33123.624209663605</v>
      </c>
      <c r="L27" s="299">
        <v>27162.818416796523</v>
      </c>
      <c r="M27" s="299">
        <v>2519.2371243096291</v>
      </c>
      <c r="N27" s="299">
        <v>8615.8293676606481</v>
      </c>
      <c r="O27" s="299">
        <v>7825.5706998276501</v>
      </c>
      <c r="P27" s="209">
        <v>4951.5658204433412</v>
      </c>
      <c r="Q27" s="205">
        <v>667.14764266041561</v>
      </c>
      <c r="R27" s="205">
        <v>0</v>
      </c>
      <c r="S27" s="209">
        <v>2344.5506643434032</v>
      </c>
      <c r="T27" s="186">
        <v>0</v>
      </c>
    </row>
    <row r="28" spans="1:20" ht="20.100000000000001" customHeight="1">
      <c r="A28" s="179"/>
      <c r="B28" s="185" t="s">
        <v>209</v>
      </c>
      <c r="C28" s="203" t="s">
        <v>185</v>
      </c>
      <c r="D28" s="298">
        <v>4623198.3692882266</v>
      </c>
      <c r="E28" s="298">
        <v>2795392.9462750033</v>
      </c>
      <c r="F28" s="298">
        <v>5680777.8114019828</v>
      </c>
      <c r="G28" s="298">
        <v>983568.16204873985</v>
      </c>
      <c r="H28" s="298">
        <v>2918642.4688992603</v>
      </c>
      <c r="I28" s="298">
        <v>0</v>
      </c>
      <c r="J28" s="298">
        <v>0</v>
      </c>
      <c r="K28" s="298">
        <v>0</v>
      </c>
      <c r="L28" s="298">
        <v>0</v>
      </c>
      <c r="M28" s="298">
        <v>0</v>
      </c>
      <c r="N28" s="298">
        <v>0</v>
      </c>
      <c r="O28" s="298">
        <v>0</v>
      </c>
      <c r="P28" s="209">
        <v>0</v>
      </c>
      <c r="Q28" s="205">
        <v>0</v>
      </c>
      <c r="R28" s="205">
        <v>0</v>
      </c>
      <c r="S28" s="209">
        <v>923647.81762280012</v>
      </c>
      <c r="T28" s="186">
        <v>360741.16758500331</v>
      </c>
    </row>
    <row r="29" spans="1:20" ht="20.100000000000001" customHeight="1">
      <c r="A29" s="179"/>
      <c r="B29" s="185" t="s">
        <v>210</v>
      </c>
      <c r="C29" s="203" t="s">
        <v>185</v>
      </c>
      <c r="D29" s="298" t="s">
        <v>288</v>
      </c>
      <c r="E29" s="298" t="s">
        <v>288</v>
      </c>
      <c r="F29" s="298" t="s">
        <v>288</v>
      </c>
      <c r="G29" s="298" t="s">
        <v>288</v>
      </c>
      <c r="H29" s="298" t="s">
        <v>288</v>
      </c>
      <c r="I29" s="298" t="s">
        <v>288</v>
      </c>
      <c r="J29" s="298">
        <v>1666.9764263460188</v>
      </c>
      <c r="K29" s="298">
        <v>0</v>
      </c>
      <c r="L29" s="298">
        <v>0</v>
      </c>
      <c r="M29" s="298">
        <v>0</v>
      </c>
      <c r="N29" s="298">
        <v>0</v>
      </c>
      <c r="O29" s="298">
        <v>0</v>
      </c>
      <c r="P29" s="209">
        <v>0</v>
      </c>
      <c r="Q29" s="205">
        <v>0</v>
      </c>
      <c r="R29" s="205">
        <v>0</v>
      </c>
      <c r="S29" s="209">
        <v>0</v>
      </c>
      <c r="T29" s="186">
        <v>0</v>
      </c>
    </row>
    <row r="30" spans="1:20" ht="20.100000000000001" customHeight="1">
      <c r="A30" s="179"/>
      <c r="B30" s="187" t="s">
        <v>211</v>
      </c>
      <c r="C30" s="203" t="s">
        <v>185</v>
      </c>
      <c r="D30" s="208">
        <v>1414.269377530477</v>
      </c>
      <c r="E30" s="208">
        <v>2550.417476042267</v>
      </c>
      <c r="F30" s="208">
        <v>2493.80586901071</v>
      </c>
      <c r="G30" s="208">
        <v>2234.0875689040672</v>
      </c>
      <c r="H30" s="208">
        <v>568.96412006330206</v>
      </c>
      <c r="I30" s="208">
        <v>17159.119626071253</v>
      </c>
      <c r="J30" s="208">
        <v>1470.5205646705781</v>
      </c>
      <c r="K30" s="298">
        <v>0</v>
      </c>
      <c r="L30" s="298">
        <v>222.74416121406048</v>
      </c>
      <c r="M30" s="298">
        <v>637.30984081727502</v>
      </c>
      <c r="N30" s="298">
        <v>0</v>
      </c>
      <c r="O30" s="298">
        <v>0</v>
      </c>
      <c r="P30" s="209">
        <v>0</v>
      </c>
      <c r="Q30" s="205">
        <v>0</v>
      </c>
      <c r="R30" s="205">
        <v>0</v>
      </c>
      <c r="S30" s="209">
        <v>30743.954215680067</v>
      </c>
      <c r="T30" s="186">
        <v>0</v>
      </c>
    </row>
    <row r="31" spans="1:20" ht="20.100000000000001" customHeight="1">
      <c r="A31" s="179"/>
      <c r="B31" s="187" t="s">
        <v>212</v>
      </c>
      <c r="C31" s="203" t="s">
        <v>185</v>
      </c>
      <c r="D31" s="208">
        <v>0</v>
      </c>
      <c r="E31" s="299">
        <v>116.95036045343728</v>
      </c>
      <c r="F31" s="299">
        <v>8866.1638195292162</v>
      </c>
      <c r="G31" s="299">
        <v>17063.196332787385</v>
      </c>
      <c r="H31" s="299">
        <v>13313.252031750835</v>
      </c>
      <c r="I31" s="299">
        <v>5696.8892592587008</v>
      </c>
      <c r="J31" s="299">
        <v>1928.0463658338779</v>
      </c>
      <c r="K31" s="298">
        <v>0</v>
      </c>
      <c r="L31" s="299">
        <v>0</v>
      </c>
      <c r="M31" s="299">
        <v>0</v>
      </c>
      <c r="N31" s="299">
        <v>0</v>
      </c>
      <c r="O31" s="299">
        <v>0</v>
      </c>
      <c r="P31" s="209">
        <v>0</v>
      </c>
      <c r="Q31" s="205">
        <v>0</v>
      </c>
      <c r="R31" s="205">
        <v>0</v>
      </c>
      <c r="S31" s="209">
        <v>0</v>
      </c>
      <c r="T31" s="186">
        <v>0</v>
      </c>
    </row>
    <row r="32" spans="1:20" ht="20.100000000000001" customHeight="1">
      <c r="A32" s="179"/>
      <c r="B32" s="187" t="s">
        <v>213</v>
      </c>
      <c r="C32" s="203" t="s">
        <v>185</v>
      </c>
      <c r="D32" s="208" t="s">
        <v>288</v>
      </c>
      <c r="E32" s="208" t="s">
        <v>288</v>
      </c>
      <c r="F32" s="208" t="s">
        <v>288</v>
      </c>
      <c r="G32" s="208" t="s">
        <v>288</v>
      </c>
      <c r="H32" s="208" t="s">
        <v>288</v>
      </c>
      <c r="I32" s="208" t="s">
        <v>288</v>
      </c>
      <c r="J32" s="208" t="s">
        <v>288</v>
      </c>
      <c r="K32" s="299" t="s">
        <v>288</v>
      </c>
      <c r="L32" s="299">
        <v>0</v>
      </c>
      <c r="M32" s="299">
        <v>338383.78803517186</v>
      </c>
      <c r="N32" s="299">
        <v>669521.47663097072</v>
      </c>
      <c r="O32" s="299">
        <v>484418.68099095562</v>
      </c>
      <c r="P32" s="209">
        <v>474531.93673525058</v>
      </c>
      <c r="Q32" s="205">
        <v>0</v>
      </c>
      <c r="R32" s="205">
        <v>0</v>
      </c>
      <c r="S32" s="209">
        <v>5683.1352805295019</v>
      </c>
      <c r="T32" s="186">
        <v>0</v>
      </c>
    </row>
    <row r="33" spans="1:20" ht="20.100000000000001" customHeight="1">
      <c r="A33" s="179"/>
      <c r="B33" s="187" t="s">
        <v>214</v>
      </c>
      <c r="C33" s="203" t="s">
        <v>185</v>
      </c>
      <c r="D33" s="208">
        <v>380098.67282515444</v>
      </c>
      <c r="E33" s="208">
        <v>729521.02009468258</v>
      </c>
      <c r="F33" s="208">
        <v>554914.24805271393</v>
      </c>
      <c r="G33" s="208">
        <v>575380.13395102439</v>
      </c>
      <c r="H33" s="208">
        <v>247073.32842158613</v>
      </c>
      <c r="I33" s="208">
        <v>612730.52200984792</v>
      </c>
      <c r="J33" s="208">
        <v>339915.71355976496</v>
      </c>
      <c r="K33" s="208">
        <v>0</v>
      </c>
      <c r="L33" s="208">
        <v>0</v>
      </c>
      <c r="M33" s="208">
        <v>0</v>
      </c>
      <c r="N33" s="208">
        <v>0</v>
      </c>
      <c r="O33" s="208">
        <v>0</v>
      </c>
      <c r="P33" s="309">
        <v>0</v>
      </c>
      <c r="Q33" s="206">
        <v>0</v>
      </c>
      <c r="R33" s="205">
        <v>0</v>
      </c>
      <c r="S33" s="209">
        <v>0</v>
      </c>
      <c r="T33" s="186">
        <v>0</v>
      </c>
    </row>
    <row r="34" spans="1:20" ht="20.100000000000001" customHeight="1">
      <c r="A34" s="179"/>
      <c r="B34" s="187" t="s">
        <v>215</v>
      </c>
      <c r="C34" s="203" t="s">
        <v>185</v>
      </c>
      <c r="D34" s="208">
        <v>9855.6289028926221</v>
      </c>
      <c r="E34" s="208">
        <v>1442.5432929178573</v>
      </c>
      <c r="F34" s="208">
        <v>0</v>
      </c>
      <c r="G34" s="208">
        <v>0</v>
      </c>
      <c r="H34" s="208">
        <v>0</v>
      </c>
      <c r="I34" s="208">
        <v>0</v>
      </c>
      <c r="J34" s="208">
        <v>0</v>
      </c>
      <c r="K34" s="298">
        <v>0</v>
      </c>
      <c r="L34" s="298">
        <v>0</v>
      </c>
      <c r="M34" s="298">
        <v>0</v>
      </c>
      <c r="N34" s="298">
        <v>0</v>
      </c>
      <c r="O34" s="298">
        <v>0</v>
      </c>
      <c r="P34" s="209">
        <v>0</v>
      </c>
      <c r="Q34" s="205">
        <v>0</v>
      </c>
      <c r="R34" s="205">
        <v>0</v>
      </c>
      <c r="S34" s="209">
        <v>0</v>
      </c>
      <c r="T34" s="186">
        <v>0</v>
      </c>
    </row>
    <row r="35" spans="1:20" ht="20.100000000000001" customHeight="1">
      <c r="A35" s="179"/>
      <c r="B35" s="187" t="s">
        <v>216</v>
      </c>
      <c r="C35" s="203" t="s">
        <v>185</v>
      </c>
      <c r="D35" s="208">
        <v>0</v>
      </c>
      <c r="E35" s="208">
        <v>0</v>
      </c>
      <c r="F35" s="208">
        <v>0</v>
      </c>
      <c r="G35" s="208">
        <v>0</v>
      </c>
      <c r="H35" s="208">
        <v>0</v>
      </c>
      <c r="I35" s="208">
        <v>0</v>
      </c>
      <c r="J35" s="208">
        <v>0</v>
      </c>
      <c r="K35" s="298">
        <v>0</v>
      </c>
      <c r="L35" s="298">
        <v>0</v>
      </c>
      <c r="M35" s="298">
        <v>0</v>
      </c>
      <c r="N35" s="298">
        <v>0</v>
      </c>
      <c r="O35" s="298">
        <v>0</v>
      </c>
      <c r="P35" s="209">
        <v>0</v>
      </c>
      <c r="Q35" s="205">
        <v>0</v>
      </c>
      <c r="R35" s="205">
        <v>0</v>
      </c>
      <c r="S35" s="209">
        <v>370505.59160974016</v>
      </c>
      <c r="T35" s="186">
        <v>42687.37663292978</v>
      </c>
    </row>
    <row r="36" spans="1:20" ht="30" customHeight="1">
      <c r="A36" s="179"/>
      <c r="B36" s="183" t="s">
        <v>12</v>
      </c>
      <c r="C36" s="203" t="s">
        <v>217</v>
      </c>
      <c r="D36" s="283">
        <v>27850090.895246513</v>
      </c>
      <c r="E36" s="283">
        <v>28624188.948761627</v>
      </c>
      <c r="F36" s="283">
        <v>52662852.168764703</v>
      </c>
      <c r="G36" s="283">
        <v>33242720.194330558</v>
      </c>
      <c r="H36" s="283">
        <v>16095566.94173518</v>
      </c>
      <c r="I36" s="283">
        <v>30205561.471766848</v>
      </c>
      <c r="J36" s="283">
        <v>24041291.2745138</v>
      </c>
      <c r="K36" s="283">
        <v>25388770.137422897</v>
      </c>
      <c r="L36" s="283">
        <v>50470287.291713528</v>
      </c>
      <c r="M36" s="283">
        <v>53453360.720341779</v>
      </c>
      <c r="N36" s="283">
        <v>79193308.340056449</v>
      </c>
      <c r="O36" s="283">
        <v>49276069.715825379</v>
      </c>
      <c r="P36" s="283">
        <v>61713139.579078056</v>
      </c>
      <c r="Q36" s="283">
        <v>87432248.331433609</v>
      </c>
      <c r="R36" s="297">
        <v>64001140.669909969</v>
      </c>
      <c r="S36" s="312">
        <v>-7216488.5719698779</v>
      </c>
      <c r="T36" s="253">
        <v>18438658.327073727</v>
      </c>
    </row>
    <row r="37" spans="1:20" ht="20.100000000000001" customHeight="1">
      <c r="A37" s="179"/>
      <c r="B37" s="185" t="s">
        <v>218</v>
      </c>
      <c r="C37" s="203" t="s">
        <v>217</v>
      </c>
      <c r="D37" s="208" t="s">
        <v>288</v>
      </c>
      <c r="E37" s="208" t="s">
        <v>288</v>
      </c>
      <c r="F37" s="208" t="s">
        <v>288</v>
      </c>
      <c r="G37" s="208" t="s">
        <v>288</v>
      </c>
      <c r="H37" s="208" t="s">
        <v>288</v>
      </c>
      <c r="I37" s="208">
        <v>32783.844365184268</v>
      </c>
      <c r="J37" s="208">
        <v>8047630.2074558502</v>
      </c>
      <c r="K37" s="208">
        <v>14177336.076965133</v>
      </c>
      <c r="L37" s="208">
        <v>16542930.137545632</v>
      </c>
      <c r="M37" s="208">
        <v>18383200.746583156</v>
      </c>
      <c r="N37" s="208">
        <v>14905797.060912043</v>
      </c>
      <c r="O37" s="208">
        <v>28055007.608686164</v>
      </c>
      <c r="P37" s="209">
        <v>22945335.491755951</v>
      </c>
      <c r="Q37" s="205">
        <v>32422710.534828834</v>
      </c>
      <c r="R37" s="205">
        <v>16841715.396084499</v>
      </c>
      <c r="S37" s="209">
        <v>5216742.5963317165</v>
      </c>
      <c r="T37" s="186">
        <v>2202167.2106677648</v>
      </c>
    </row>
    <row r="38" spans="1:20" ht="20.100000000000001" customHeight="1">
      <c r="A38" s="179"/>
      <c r="B38" s="185" t="s">
        <v>219</v>
      </c>
      <c r="C38" s="203" t="s">
        <v>217</v>
      </c>
      <c r="D38" s="208">
        <v>9442050.7328268792</v>
      </c>
      <c r="E38" s="208">
        <v>15679424.221807485</v>
      </c>
      <c r="F38" s="208">
        <v>25123067.025400247</v>
      </c>
      <c r="G38" s="208">
        <v>18796159.569493711</v>
      </c>
      <c r="H38" s="208">
        <v>10125667.305116206</v>
      </c>
      <c r="I38" s="208">
        <v>7033981.1683745924</v>
      </c>
      <c r="J38" s="208">
        <v>-1507845.8966096072</v>
      </c>
      <c r="K38" s="208">
        <v>-2520546.6272242214</v>
      </c>
      <c r="L38" s="208">
        <v>14720976.53276705</v>
      </c>
      <c r="M38" s="208">
        <v>15782532.881822208</v>
      </c>
      <c r="N38" s="208">
        <v>17546066.158592973</v>
      </c>
      <c r="O38" s="208">
        <v>6223345.2957511405</v>
      </c>
      <c r="P38" s="209">
        <v>6565549.5845570164</v>
      </c>
      <c r="Q38" s="205">
        <v>17655238.903079581</v>
      </c>
      <c r="R38" s="205">
        <v>16187601.825404977</v>
      </c>
      <c r="S38" s="209">
        <v>-27687411.29114997</v>
      </c>
      <c r="T38" s="186">
        <v>3342272.6073315428</v>
      </c>
    </row>
    <row r="39" spans="1:20" ht="20.100000000000001" customHeight="1">
      <c r="A39" s="179"/>
      <c r="B39" s="187" t="s">
        <v>220</v>
      </c>
      <c r="C39" s="203" t="s">
        <v>217</v>
      </c>
      <c r="D39" s="208">
        <v>7659814.6972615905</v>
      </c>
      <c r="E39" s="299">
        <v>6364568.9927932741</v>
      </c>
      <c r="F39" s="299">
        <v>21388350.171628043</v>
      </c>
      <c r="G39" s="299">
        <v>8594555.2383429166</v>
      </c>
      <c r="H39" s="299">
        <v>8024642.4953698339</v>
      </c>
      <c r="I39" s="299">
        <v>10239503.956592711</v>
      </c>
      <c r="J39" s="299">
        <v>9432997.2650769819</v>
      </c>
      <c r="K39" s="299">
        <v>10366795.514858181</v>
      </c>
      <c r="L39" s="299">
        <v>12034630.798862996</v>
      </c>
      <c r="M39" s="299">
        <v>11815371.55377136</v>
      </c>
      <c r="N39" s="299">
        <v>11556503.174735053</v>
      </c>
      <c r="O39" s="299">
        <v>13092330.453099802</v>
      </c>
      <c r="P39" s="209">
        <v>15221254.169229826</v>
      </c>
      <c r="Q39" s="205">
        <v>16686665.131679518</v>
      </c>
      <c r="R39" s="205">
        <v>14406028.631297067</v>
      </c>
      <c r="S39" s="209">
        <v>11280782.438900847</v>
      </c>
      <c r="T39" s="186">
        <v>11272510.474914551</v>
      </c>
    </row>
    <row r="40" spans="1:20" ht="20.100000000000001" customHeight="1">
      <c r="A40" s="179"/>
      <c r="B40" s="187" t="s">
        <v>221</v>
      </c>
      <c r="C40" s="203" t="s">
        <v>217</v>
      </c>
      <c r="D40" s="299">
        <v>729215.28021662205</v>
      </c>
      <c r="E40" s="299">
        <v>478101.67906354112</v>
      </c>
      <c r="F40" s="299">
        <v>640562.31371625839</v>
      </c>
      <c r="G40" s="299">
        <v>316671.77436292463</v>
      </c>
      <c r="H40" s="299">
        <v>593937.74393970775</v>
      </c>
      <c r="I40" s="299">
        <v>3209827.3224745686</v>
      </c>
      <c r="J40" s="299">
        <v>1035654.3420524582</v>
      </c>
      <c r="K40" s="299">
        <v>1650841.9616067586</v>
      </c>
      <c r="L40" s="299">
        <v>25259.982493415835</v>
      </c>
      <c r="M40" s="299">
        <v>774541.17568751669</v>
      </c>
      <c r="N40" s="299">
        <v>828339.83695148083</v>
      </c>
      <c r="O40" s="299">
        <v>2426158.2983288825</v>
      </c>
      <c r="P40" s="209">
        <v>8050299.3854683982</v>
      </c>
      <c r="Q40" s="205">
        <v>12719466.366870902</v>
      </c>
      <c r="R40" s="205">
        <v>8154669.3985252818</v>
      </c>
      <c r="S40" s="209">
        <v>4951380.2838299097</v>
      </c>
      <c r="T40" s="186">
        <v>3704640.2908675815</v>
      </c>
    </row>
    <row r="41" spans="1:20" ht="20.100000000000001" customHeight="1">
      <c r="A41" s="179"/>
      <c r="B41" s="185" t="s">
        <v>222</v>
      </c>
      <c r="C41" s="203" t="s">
        <v>217</v>
      </c>
      <c r="D41" s="208">
        <v>828988.6936482708</v>
      </c>
      <c r="E41" s="299">
        <v>973209.311297704</v>
      </c>
      <c r="F41" s="299">
        <v>965456.08767928276</v>
      </c>
      <c r="G41" s="299">
        <v>1118979.7970651842</v>
      </c>
      <c r="H41" s="299">
        <v>919174.06759351038</v>
      </c>
      <c r="I41" s="299">
        <v>2424430.6401857012</v>
      </c>
      <c r="J41" s="299">
        <v>6454.8489773114497</v>
      </c>
      <c r="K41" s="299">
        <v>-8609.3537836210689</v>
      </c>
      <c r="L41" s="299">
        <v>2851376.5475724787</v>
      </c>
      <c r="M41" s="299">
        <v>-357233.65755889349</v>
      </c>
      <c r="N41" s="299">
        <v>5037442.1292942408</v>
      </c>
      <c r="O41" s="299">
        <v>2684659.6921661706</v>
      </c>
      <c r="P41" s="209">
        <v>2730771.6227559969</v>
      </c>
      <c r="Q41" s="205">
        <v>3174228.9678567532</v>
      </c>
      <c r="R41" s="205">
        <v>-3065697.8307103952</v>
      </c>
      <c r="S41" s="209">
        <v>-2023221.3748922267</v>
      </c>
      <c r="T41" s="186">
        <v>1339691.6987950744</v>
      </c>
    </row>
    <row r="42" spans="1:20" ht="20.100000000000001" customHeight="1">
      <c r="A42" s="179"/>
      <c r="B42" s="185" t="s">
        <v>223</v>
      </c>
      <c r="C42" s="203" t="s">
        <v>217</v>
      </c>
      <c r="D42" s="208">
        <v>5244691.2849822389</v>
      </c>
      <c r="E42" s="299">
        <v>2432966.9497765633</v>
      </c>
      <c r="F42" s="299">
        <v>2350263.9346397948</v>
      </c>
      <c r="G42" s="299">
        <v>2815712.7896782807</v>
      </c>
      <c r="H42" s="299">
        <v>-4908078.7602189416</v>
      </c>
      <c r="I42" s="299">
        <v>-2778954.0548320413</v>
      </c>
      <c r="J42" s="299">
        <v>5144660.2142374991</v>
      </c>
      <c r="K42" s="299">
        <v>-582147.85732171708</v>
      </c>
      <c r="L42" s="299">
        <v>-464573.61763467966</v>
      </c>
      <c r="M42" s="299">
        <v>3317504.9384518345</v>
      </c>
      <c r="N42" s="299">
        <v>24363008.34728818</v>
      </c>
      <c r="O42" s="299">
        <v>790085.7142166429</v>
      </c>
      <c r="P42" s="209">
        <v>955813.14565494156</v>
      </c>
      <c r="Q42" s="205">
        <v>1283822.2198720493</v>
      </c>
      <c r="R42" s="205">
        <v>1128095.2184688239</v>
      </c>
      <c r="S42" s="209">
        <v>92081.651685570861</v>
      </c>
      <c r="T42" s="186">
        <v>-140225.10290879058</v>
      </c>
    </row>
    <row r="43" spans="1:20" ht="20.100000000000001" customHeight="1">
      <c r="A43" s="179"/>
      <c r="B43" s="185" t="s">
        <v>224</v>
      </c>
      <c r="C43" s="203" t="s">
        <v>217</v>
      </c>
      <c r="D43" s="208" t="s">
        <v>288</v>
      </c>
      <c r="E43" s="208" t="s">
        <v>288</v>
      </c>
      <c r="F43" s="208" t="s">
        <v>288</v>
      </c>
      <c r="G43" s="208" t="s">
        <v>288</v>
      </c>
      <c r="H43" s="208" t="s">
        <v>288</v>
      </c>
      <c r="I43" s="208">
        <v>137288.43263855972</v>
      </c>
      <c r="J43" s="208">
        <v>8555.8237744471298</v>
      </c>
      <c r="K43" s="299">
        <v>197453.86789297307</v>
      </c>
      <c r="L43" s="299">
        <v>825230.52430848952</v>
      </c>
      <c r="M43" s="299">
        <v>478150.15467961843</v>
      </c>
      <c r="N43" s="299">
        <v>2312009.6770833866</v>
      </c>
      <c r="O43" s="299">
        <v>829137.33706157305</v>
      </c>
      <c r="P43" s="209">
        <v>712101.87776756054</v>
      </c>
      <c r="Q43" s="205">
        <v>746430.44345966983</v>
      </c>
      <c r="R43" s="205">
        <v>506242.71515083144</v>
      </c>
      <c r="S43" s="209">
        <v>206429.3792311998</v>
      </c>
      <c r="T43" s="186">
        <v>130159.15590831947</v>
      </c>
    </row>
    <row r="44" spans="1:20" ht="20.100000000000001" customHeight="1">
      <c r="A44" s="179"/>
      <c r="B44" s="185" t="s">
        <v>225</v>
      </c>
      <c r="C44" s="203" t="s">
        <v>217</v>
      </c>
      <c r="D44" s="208">
        <v>647702.28465363558</v>
      </c>
      <c r="E44" s="208">
        <v>431078.02436647203</v>
      </c>
      <c r="F44" s="208">
        <v>535324.59599620302</v>
      </c>
      <c r="G44" s="208">
        <v>382576.28488526971</v>
      </c>
      <c r="H44" s="299">
        <v>337764.36436961545</v>
      </c>
      <c r="I44" s="299">
        <v>659452.36733712675</v>
      </c>
      <c r="J44" s="299">
        <v>809552.35183753783</v>
      </c>
      <c r="K44" s="298">
        <v>552230.59505056718</v>
      </c>
      <c r="L44" s="298">
        <v>474551.03704113042</v>
      </c>
      <c r="M44" s="298">
        <v>396336.06834951619</v>
      </c>
      <c r="N44" s="298">
        <v>193075.08109487884</v>
      </c>
      <c r="O44" s="298">
        <v>127201.68664891239</v>
      </c>
      <c r="P44" s="209">
        <v>557127.99826533732</v>
      </c>
      <c r="Q44" s="205">
        <v>642505.59635819017</v>
      </c>
      <c r="R44" s="205">
        <v>419353.427070465</v>
      </c>
      <c r="S44" s="209">
        <v>-266801.86875734973</v>
      </c>
      <c r="T44" s="186">
        <v>-55247.814768489836</v>
      </c>
    </row>
    <row r="45" spans="1:20" ht="20.100000000000001" customHeight="1">
      <c r="A45" s="179"/>
      <c r="B45" s="185" t="s">
        <v>226</v>
      </c>
      <c r="C45" s="203" t="s">
        <v>217</v>
      </c>
      <c r="D45" s="208">
        <v>1091454.9104472296</v>
      </c>
      <c r="E45" s="208">
        <v>328386.30966568401</v>
      </c>
      <c r="F45" s="208">
        <v>632119.89971101668</v>
      </c>
      <c r="G45" s="208">
        <v>208986.16625570957</v>
      </c>
      <c r="H45" s="208">
        <v>-289971.52742296661</v>
      </c>
      <c r="I45" s="208">
        <v>-351643.46153143281</v>
      </c>
      <c r="J45" s="208">
        <v>-612653.17109876208</v>
      </c>
      <c r="K45" s="299">
        <v>-563743.3309603486</v>
      </c>
      <c r="L45" s="299">
        <v>480494.05799249775</v>
      </c>
      <c r="M45" s="299">
        <v>410528.38738930336</v>
      </c>
      <c r="N45" s="299">
        <v>190850.55323778297</v>
      </c>
      <c r="O45" s="299">
        <v>273321.38200909796</v>
      </c>
      <c r="P45" s="209">
        <v>146967.80990976025</v>
      </c>
      <c r="Q45" s="205">
        <v>639672.36311732873</v>
      </c>
      <c r="R45" s="205">
        <v>262833.76658710017</v>
      </c>
      <c r="S45" s="209">
        <v>83617.384665766862</v>
      </c>
      <c r="T45" s="186">
        <v>29695.924254031532</v>
      </c>
    </row>
    <row r="46" spans="1:20" ht="20.100000000000001" customHeight="1">
      <c r="A46" s="179"/>
      <c r="B46" s="187" t="s">
        <v>227</v>
      </c>
      <c r="C46" s="203" t="s">
        <v>217</v>
      </c>
      <c r="D46" s="299">
        <v>175535.39539523388</v>
      </c>
      <c r="E46" s="299">
        <v>296409.89799855888</v>
      </c>
      <c r="F46" s="299">
        <v>290946.61208124267</v>
      </c>
      <c r="G46" s="299">
        <v>316998.28342727327</v>
      </c>
      <c r="H46" s="299">
        <v>304399.80594704789</v>
      </c>
      <c r="I46" s="299">
        <v>446678.96210029395</v>
      </c>
      <c r="J46" s="299">
        <v>238969.5376216046</v>
      </c>
      <c r="K46" s="299">
        <v>535156.96999154158</v>
      </c>
      <c r="L46" s="299">
        <v>498101.62410304492</v>
      </c>
      <c r="M46" s="299">
        <v>442877.21711544966</v>
      </c>
      <c r="N46" s="299">
        <v>374082.69234056427</v>
      </c>
      <c r="O46" s="299">
        <v>25789.750264950784</v>
      </c>
      <c r="P46" s="209">
        <v>836819.38476456469</v>
      </c>
      <c r="Q46" s="205">
        <v>505460.29448873544</v>
      </c>
      <c r="R46" s="205">
        <v>349430.83820530662</v>
      </c>
      <c r="S46" s="209">
        <v>276716.12131617335</v>
      </c>
      <c r="T46" s="186">
        <v>243670.41698885988</v>
      </c>
    </row>
    <row r="47" spans="1:20" ht="20.100000000000001" customHeight="1">
      <c r="A47" s="179"/>
      <c r="B47" s="185" t="s">
        <v>228</v>
      </c>
      <c r="C47" s="203" t="s">
        <v>217</v>
      </c>
      <c r="D47" s="298" t="s">
        <v>288</v>
      </c>
      <c r="E47" s="298" t="s">
        <v>288</v>
      </c>
      <c r="F47" s="298" t="s">
        <v>288</v>
      </c>
      <c r="G47" s="298" t="s">
        <v>288</v>
      </c>
      <c r="H47" s="298" t="s">
        <v>288</v>
      </c>
      <c r="I47" s="298" t="s">
        <v>288</v>
      </c>
      <c r="J47" s="298" t="s">
        <v>288</v>
      </c>
      <c r="K47" s="298">
        <v>331698.74464041664</v>
      </c>
      <c r="L47" s="298">
        <v>329252.44839557639</v>
      </c>
      <c r="M47" s="298">
        <v>345276.71253678872</v>
      </c>
      <c r="N47" s="298">
        <v>335481.83090632648</v>
      </c>
      <c r="O47" s="298">
        <v>335424.91224235174</v>
      </c>
      <c r="P47" s="209">
        <v>458545.46016692615</v>
      </c>
      <c r="Q47" s="205">
        <v>464681.81575030898</v>
      </c>
      <c r="R47" s="205">
        <v>450570.11849315919</v>
      </c>
      <c r="S47" s="209">
        <v>0</v>
      </c>
      <c r="T47" s="186">
        <v>0</v>
      </c>
    </row>
    <row r="48" spans="1:20" ht="20.100000000000001" customHeight="1">
      <c r="A48" s="179"/>
      <c r="B48" s="185" t="s">
        <v>229</v>
      </c>
      <c r="C48" s="203" t="s">
        <v>217</v>
      </c>
      <c r="D48" s="208" t="s">
        <v>288</v>
      </c>
      <c r="E48" s="208" t="s">
        <v>288</v>
      </c>
      <c r="F48" s="208" t="s">
        <v>288</v>
      </c>
      <c r="G48" s="208" t="s">
        <v>288</v>
      </c>
      <c r="H48" s="208" t="s">
        <v>288</v>
      </c>
      <c r="I48" s="208">
        <v>580562.79903469188</v>
      </c>
      <c r="J48" s="208">
        <v>387945.49319017801</v>
      </c>
      <c r="K48" s="208">
        <v>283210.93071473174</v>
      </c>
      <c r="L48" s="208">
        <v>513259.35672704817</v>
      </c>
      <c r="M48" s="208">
        <v>542572.13247333851</v>
      </c>
      <c r="N48" s="208">
        <v>1399048.6334976414</v>
      </c>
      <c r="O48" s="208">
        <v>-5449943.3459067782</v>
      </c>
      <c r="P48" s="209">
        <v>1921161.6380045791</v>
      </c>
      <c r="Q48" s="205">
        <v>420372.52087107825</v>
      </c>
      <c r="R48" s="205">
        <v>5304470.3982211594</v>
      </c>
      <c r="S48" s="209">
        <v>22186.574391128845</v>
      </c>
      <c r="T48" s="186">
        <v>-3232889.597919283</v>
      </c>
    </row>
    <row r="49" spans="1:20" ht="20.100000000000001" customHeight="1">
      <c r="A49" s="179"/>
      <c r="B49" s="185" t="s">
        <v>230</v>
      </c>
      <c r="C49" s="203" t="s">
        <v>217</v>
      </c>
      <c r="D49" s="298">
        <v>980613.50636622903</v>
      </c>
      <c r="E49" s="298">
        <v>1153850.248596759</v>
      </c>
      <c r="F49" s="298">
        <v>109014.04035495679</v>
      </c>
      <c r="G49" s="298">
        <v>292073.62011803419</v>
      </c>
      <c r="H49" s="298">
        <v>651308.1177068837</v>
      </c>
      <c r="I49" s="298">
        <v>497347.10705576034</v>
      </c>
      <c r="J49" s="298">
        <v>240467.03063353163</v>
      </c>
      <c r="K49" s="298">
        <v>-448904.87846470502</v>
      </c>
      <c r="L49" s="298">
        <v>176959.90951084101</v>
      </c>
      <c r="M49" s="298">
        <v>462166.54336222156</v>
      </c>
      <c r="N49" s="298">
        <v>292618.95917519211</v>
      </c>
      <c r="O49" s="298">
        <v>326005.81643192924</v>
      </c>
      <c r="P49" s="209">
        <v>394701.46412284812</v>
      </c>
      <c r="Q49" s="205">
        <v>454328.54503251711</v>
      </c>
      <c r="R49" s="205">
        <v>325815.91628959699</v>
      </c>
      <c r="S49" s="209">
        <v>323651.95759187802</v>
      </c>
      <c r="T49" s="186">
        <v>97494.267454159504</v>
      </c>
    </row>
    <row r="50" spans="1:20" ht="20.100000000000001" customHeight="1">
      <c r="A50" s="179"/>
      <c r="B50" s="185" t="s">
        <v>231</v>
      </c>
      <c r="C50" s="203" t="s">
        <v>217</v>
      </c>
      <c r="D50" s="208" t="s">
        <v>288</v>
      </c>
      <c r="E50" s="208" t="s">
        <v>288</v>
      </c>
      <c r="F50" s="208" t="s">
        <v>288</v>
      </c>
      <c r="G50" s="208" t="s">
        <v>288</v>
      </c>
      <c r="H50" s="208" t="s">
        <v>288</v>
      </c>
      <c r="I50" s="208" t="s">
        <v>288</v>
      </c>
      <c r="J50" s="208" t="s">
        <v>288</v>
      </c>
      <c r="K50" s="208" t="s">
        <v>288</v>
      </c>
      <c r="L50" s="208" t="s">
        <v>288</v>
      </c>
      <c r="M50" s="208" t="s">
        <v>288</v>
      </c>
      <c r="N50" s="208" t="s">
        <v>288</v>
      </c>
      <c r="O50" s="209">
        <v>19994.524445862313</v>
      </c>
      <c r="P50" s="209">
        <v>20633.502985859148</v>
      </c>
      <c r="Q50" s="205">
        <v>52224.68126421122</v>
      </c>
      <c r="R50" s="205">
        <v>86989.580682906948</v>
      </c>
      <c r="S50" s="209">
        <v>29200.297206495765</v>
      </c>
      <c r="T50" s="186">
        <v>-42392.197944062711</v>
      </c>
    </row>
    <row r="51" spans="1:20" ht="20.100000000000001" customHeight="1">
      <c r="A51" s="179"/>
      <c r="B51" s="187" t="s">
        <v>232</v>
      </c>
      <c r="C51" s="203" t="s">
        <v>217</v>
      </c>
      <c r="D51" s="208">
        <v>119293.35852239541</v>
      </c>
      <c r="E51" s="299">
        <v>18944.458280179486</v>
      </c>
      <c r="F51" s="299">
        <v>65788.654899046</v>
      </c>
      <c r="G51" s="299">
        <v>30900.53461584025</v>
      </c>
      <c r="H51" s="299">
        <v>55232.268588216139</v>
      </c>
      <c r="I51" s="299">
        <v>12701.799130704303</v>
      </c>
      <c r="J51" s="299">
        <v>-20466.757580770533</v>
      </c>
      <c r="K51" s="299">
        <v>11523.467882121633</v>
      </c>
      <c r="L51" s="299">
        <v>-21996.979505118907</v>
      </c>
      <c r="M51" s="299">
        <v>-19428.839126744511</v>
      </c>
      <c r="N51" s="299">
        <v>-36658.41135680044</v>
      </c>
      <c r="O51" s="299">
        <v>29600.820875867572</v>
      </c>
      <c r="P51" s="209">
        <v>-88484.042754871407</v>
      </c>
      <c r="Q51" s="205">
        <v>14776.94466633822</v>
      </c>
      <c r="R51" s="205">
        <v>2477.1388100863719</v>
      </c>
      <c r="S51" s="209">
        <v>-32653.615673221168</v>
      </c>
      <c r="T51" s="186">
        <v>-48314.251699810506</v>
      </c>
    </row>
    <row r="52" spans="1:20" ht="20.100000000000001" customHeight="1">
      <c r="A52" s="179"/>
      <c r="B52" s="187" t="s">
        <v>233</v>
      </c>
      <c r="C52" s="203" t="s">
        <v>217</v>
      </c>
      <c r="D52" s="208">
        <v>9934.1017978408581</v>
      </c>
      <c r="E52" s="208">
        <v>5620.2891967525866</v>
      </c>
      <c r="F52" s="208">
        <v>3415.0482466365625</v>
      </c>
      <c r="G52" s="208">
        <v>20296.847908348293</v>
      </c>
      <c r="H52" s="208">
        <v>2520.8899492353198</v>
      </c>
      <c r="I52" s="208">
        <v>2383.2891019966141</v>
      </c>
      <c r="J52" s="208">
        <v>1352.6018272954439</v>
      </c>
      <c r="K52" s="298">
        <v>1382.9082551880108</v>
      </c>
      <c r="L52" s="298">
        <v>5792.5162767984548</v>
      </c>
      <c r="M52" s="298">
        <v>4166.1658443971273</v>
      </c>
      <c r="N52" s="298">
        <v>4814.3272268452729</v>
      </c>
      <c r="O52" s="298">
        <v>7625.2914176436661</v>
      </c>
      <c r="P52" s="209">
        <v>11389.603449470371</v>
      </c>
      <c r="Q52" s="205">
        <v>12116.764987242906</v>
      </c>
      <c r="R52" s="205">
        <v>9882.5014534622387</v>
      </c>
      <c r="S52" s="209">
        <v>7283.8922257095946</v>
      </c>
      <c r="T52" s="186">
        <v>6135.5801518593435</v>
      </c>
    </row>
    <row r="53" spans="1:20" ht="20.100000000000001" customHeight="1">
      <c r="A53" s="179"/>
      <c r="B53" s="185" t="s">
        <v>234</v>
      </c>
      <c r="C53" s="203" t="s">
        <v>217</v>
      </c>
      <c r="D53" s="298">
        <v>178898.34264101714</v>
      </c>
      <c r="E53" s="298">
        <v>130462.91272729152</v>
      </c>
      <c r="F53" s="298">
        <v>154045.89702784683</v>
      </c>
      <c r="G53" s="298">
        <v>39195.550230015549</v>
      </c>
      <c r="H53" s="298">
        <v>40459.31370236809</v>
      </c>
      <c r="I53" s="298">
        <v>50884.827730449731</v>
      </c>
      <c r="J53" s="298">
        <v>23964.486561259171</v>
      </c>
      <c r="K53" s="298">
        <v>16927.558575919807</v>
      </c>
      <c r="L53" s="298">
        <v>37800.350797059007</v>
      </c>
      <c r="M53" s="298">
        <v>25602.747024545828</v>
      </c>
      <c r="N53" s="298">
        <v>0</v>
      </c>
      <c r="O53" s="298">
        <v>11383.510906746777</v>
      </c>
      <c r="P53" s="209">
        <v>10939.831787817879</v>
      </c>
      <c r="Q53" s="205">
        <v>8414.8884897944845</v>
      </c>
      <c r="R53" s="205">
        <v>4499.1725501983474</v>
      </c>
      <c r="S53" s="209">
        <v>7.9101463357534403</v>
      </c>
      <c r="T53" s="186">
        <v>1229.0379256732037</v>
      </c>
    </row>
    <row r="54" spans="1:20" ht="20.100000000000001" customHeight="1">
      <c r="A54" s="179"/>
      <c r="B54" s="185" t="s">
        <v>235</v>
      </c>
      <c r="C54" s="203" t="s">
        <v>217</v>
      </c>
      <c r="D54" s="208">
        <v>103133.81745565968</v>
      </c>
      <c r="E54" s="208">
        <v>45895.247094179671</v>
      </c>
      <c r="F54" s="208">
        <v>26779.27520319854</v>
      </c>
      <c r="G54" s="208">
        <v>59404.603139077954</v>
      </c>
      <c r="H54" s="208">
        <v>47212.17822293155</v>
      </c>
      <c r="I54" s="208">
        <v>39497.642891941432</v>
      </c>
      <c r="J54" s="208">
        <v>11531.796763144159</v>
      </c>
      <c r="K54" s="208">
        <v>15568.570827267793</v>
      </c>
      <c r="L54" s="208">
        <v>13679.119156476523</v>
      </c>
      <c r="M54" s="208">
        <v>15391.158400494007</v>
      </c>
      <c r="N54" s="208">
        <v>3806.6202904377069</v>
      </c>
      <c r="O54" s="208">
        <v>45388.545466353949</v>
      </c>
      <c r="P54" s="209">
        <v>-12675.890213081475</v>
      </c>
      <c r="Q54" s="205">
        <v>235.79233760462472</v>
      </c>
      <c r="R54" s="205">
        <v>8648.5701578451317</v>
      </c>
      <c r="S54" s="209">
        <v>-6087.4798835614547</v>
      </c>
      <c r="T54" s="186">
        <v>-9438.5155683042412</v>
      </c>
    </row>
    <row r="55" spans="1:20" ht="20.100000000000001" customHeight="1">
      <c r="A55" s="179"/>
      <c r="B55" s="185" t="s">
        <v>236</v>
      </c>
      <c r="C55" s="203" t="s">
        <v>217</v>
      </c>
      <c r="D55" s="208" t="s">
        <v>288</v>
      </c>
      <c r="E55" s="208" t="s">
        <v>288</v>
      </c>
      <c r="F55" s="208" t="s">
        <v>288</v>
      </c>
      <c r="G55" s="208" t="s">
        <v>288</v>
      </c>
      <c r="H55" s="208" t="s">
        <v>288</v>
      </c>
      <c r="I55" s="299">
        <v>-58323.48058726114</v>
      </c>
      <c r="J55" s="299">
        <v>102411.2989374187</v>
      </c>
      <c r="K55" s="298">
        <v>66765.40129884296</v>
      </c>
      <c r="L55" s="298">
        <v>141637.89058315853</v>
      </c>
      <c r="M55" s="298">
        <v>105688.25995085911</v>
      </c>
      <c r="N55" s="298">
        <v>483545.00401364447</v>
      </c>
      <c r="O55" s="298">
        <v>-213972.0944227018</v>
      </c>
      <c r="P55" s="209">
        <v>451882.5371144496</v>
      </c>
      <c r="Q55" s="205">
        <v>-223131.89368763173</v>
      </c>
      <c r="R55" s="205">
        <v>689747.97761196247</v>
      </c>
      <c r="S55" s="209">
        <v>-237713.60971496106</v>
      </c>
      <c r="T55" s="186">
        <v>578144.91853503231</v>
      </c>
    </row>
    <row r="56" spans="1:20" ht="20.100000000000001" customHeight="1">
      <c r="A56" s="179"/>
      <c r="B56" s="189" t="s">
        <v>237</v>
      </c>
      <c r="C56" s="203" t="s">
        <v>217</v>
      </c>
      <c r="D56" s="208" t="s">
        <v>288</v>
      </c>
      <c r="E56" s="204" t="s">
        <v>288</v>
      </c>
      <c r="F56" s="204" t="s">
        <v>288</v>
      </c>
      <c r="G56" s="204" t="s">
        <v>288</v>
      </c>
      <c r="H56" s="204" t="s">
        <v>288</v>
      </c>
      <c r="I56" s="204">
        <v>7735035.3000002056</v>
      </c>
      <c r="J56" s="204">
        <v>-5323.7198730265927</v>
      </c>
      <c r="K56" s="204">
        <v>1304470.3379904437</v>
      </c>
      <c r="L56" s="204">
        <v>1284925.0547196374</v>
      </c>
      <c r="M56" s="204">
        <v>528116.37358482974</v>
      </c>
      <c r="N56" s="204">
        <v>-596523.33522741334</v>
      </c>
      <c r="O56" s="204">
        <v>-362475.48386523471</v>
      </c>
      <c r="P56" s="209">
        <v>-176994.9957152892</v>
      </c>
      <c r="Q56" s="205">
        <v>-247972.54988943029</v>
      </c>
      <c r="R56" s="205">
        <v>1741146.0578325721</v>
      </c>
      <c r="S56" s="209">
        <v>547320.18057867873</v>
      </c>
      <c r="T56" s="186">
        <v>-980645.77591197973</v>
      </c>
    </row>
    <row r="57" spans="1:20" ht="20.100000000000001" customHeight="1">
      <c r="A57" s="179"/>
      <c r="B57" s="202" t="s">
        <v>238</v>
      </c>
      <c r="C57" s="203" t="s">
        <v>217</v>
      </c>
      <c r="D57" s="208" t="s">
        <v>288</v>
      </c>
      <c r="E57" s="204" t="s">
        <v>288</v>
      </c>
      <c r="F57" s="204" t="s">
        <v>288</v>
      </c>
      <c r="G57" s="204" t="s">
        <v>288</v>
      </c>
      <c r="H57" s="204" t="s">
        <v>288</v>
      </c>
      <c r="I57" s="204" t="s">
        <v>288</v>
      </c>
      <c r="J57" s="204" t="s">
        <v>288</v>
      </c>
      <c r="K57" s="204" t="s">
        <v>288</v>
      </c>
      <c r="L57" s="204" t="s">
        <v>288</v>
      </c>
      <c r="M57" s="204" t="s">
        <v>288</v>
      </c>
      <c r="N57" s="204" t="s">
        <v>288</v>
      </c>
      <c r="O57" s="204" t="s">
        <v>288</v>
      </c>
      <c r="P57" s="209" t="s">
        <v>288</v>
      </c>
      <c r="Q57" s="205" t="s">
        <v>288</v>
      </c>
      <c r="R57" s="205">
        <v>186619.85172306208</v>
      </c>
      <c r="S57" s="209">
        <v>0</v>
      </c>
      <c r="T57" s="186">
        <v>0</v>
      </c>
    </row>
    <row r="58" spans="1:20" s="254" customFormat="1" ht="20.100000000000001" customHeight="1">
      <c r="A58" s="179"/>
      <c r="B58" s="187" t="s">
        <v>239</v>
      </c>
      <c r="C58" s="203" t="s">
        <v>217</v>
      </c>
      <c r="D58" s="208">
        <v>638764.48903166165</v>
      </c>
      <c r="E58" s="204">
        <v>285270.40609718277</v>
      </c>
      <c r="F58" s="204">
        <v>377718.61218094261</v>
      </c>
      <c r="G58" s="204">
        <v>250209.13480796979</v>
      </c>
      <c r="H58" s="204">
        <v>191298.67887152958</v>
      </c>
      <c r="I58" s="204">
        <v>292123.00970310322</v>
      </c>
      <c r="J58" s="204">
        <v>695433.5207294476</v>
      </c>
      <c r="K58" s="204">
        <v>1359.2786274216548</v>
      </c>
      <c r="L58" s="204">
        <v>0</v>
      </c>
      <c r="M58" s="204">
        <v>0</v>
      </c>
      <c r="N58" s="204">
        <v>0</v>
      </c>
      <c r="O58" s="204">
        <v>0</v>
      </c>
      <c r="P58" s="209">
        <v>0</v>
      </c>
      <c r="Q58" s="205">
        <v>0</v>
      </c>
      <c r="R58" s="205">
        <v>0</v>
      </c>
      <c r="S58" s="209">
        <v>0</v>
      </c>
      <c r="T58" s="186">
        <v>0</v>
      </c>
    </row>
    <row r="59" spans="1:20" s="254" customFormat="1" ht="30" customHeight="1">
      <c r="A59" s="179"/>
      <c r="B59" s="183" t="s">
        <v>240</v>
      </c>
      <c r="C59" s="203" t="s">
        <v>217</v>
      </c>
      <c r="D59" s="283">
        <v>82805267.197843447</v>
      </c>
      <c r="E59" s="283">
        <v>80575086.752419367</v>
      </c>
      <c r="F59" s="283">
        <v>91338454.334178269</v>
      </c>
      <c r="G59" s="283">
        <v>132101071.07024589</v>
      </c>
      <c r="H59" s="283">
        <v>172737936.003959</v>
      </c>
      <c r="I59" s="283">
        <v>182946773.83731535</v>
      </c>
      <c r="J59" s="283">
        <v>204138099.71684441</v>
      </c>
      <c r="K59" s="283">
        <v>227428368.68961641</v>
      </c>
      <c r="L59" s="283">
        <v>239301412.65689659</v>
      </c>
      <c r="M59" s="283">
        <v>270680365.46199495</v>
      </c>
      <c r="N59" s="283">
        <v>313152679.06742555</v>
      </c>
      <c r="O59" s="283">
        <v>337934537.79716367</v>
      </c>
      <c r="P59" s="283">
        <v>326590047.19158429</v>
      </c>
      <c r="Q59" s="283">
        <v>298589332.16680461</v>
      </c>
      <c r="R59" s="283">
        <v>309631120.87848836</v>
      </c>
      <c r="S59" s="312">
        <v>306634811.21367246</v>
      </c>
      <c r="T59" s="253">
        <v>308362166.42349672</v>
      </c>
    </row>
    <row r="60" spans="1:20" ht="20.100000000000001" customHeight="1">
      <c r="A60" s="179"/>
      <c r="B60" s="187" t="s">
        <v>78</v>
      </c>
      <c r="C60" s="203" t="s">
        <v>217</v>
      </c>
      <c r="D60" s="208">
        <v>21151224.532708365</v>
      </c>
      <c r="E60" s="204">
        <v>28388467.341293175</v>
      </c>
      <c r="F60" s="204">
        <v>28178063.625951096</v>
      </c>
      <c r="G60" s="204">
        <v>30412527.792713918</v>
      </c>
      <c r="H60" s="204">
        <v>34127231.351400472</v>
      </c>
      <c r="I60" s="204">
        <v>35033841.766159043</v>
      </c>
      <c r="J60" s="204">
        <v>53538717.297699161</v>
      </c>
      <c r="K60" s="204">
        <v>60790325.608322464</v>
      </c>
      <c r="L60" s="204">
        <v>64202633.666656397</v>
      </c>
      <c r="M60" s="204">
        <v>79730100.193739653</v>
      </c>
      <c r="N60" s="204">
        <v>87023208.619066358</v>
      </c>
      <c r="O60" s="204">
        <v>89283022.77627261</v>
      </c>
      <c r="P60" s="209">
        <v>83712501.692281395</v>
      </c>
      <c r="Q60" s="205">
        <v>77623851.040105388</v>
      </c>
      <c r="R60" s="205">
        <v>77211578.121990457</v>
      </c>
      <c r="S60" s="209">
        <v>75278181.069783896</v>
      </c>
      <c r="T60" s="186">
        <v>75868475.619804725</v>
      </c>
    </row>
    <row r="61" spans="1:20" ht="20.100000000000001" customHeight="1">
      <c r="A61" s="179"/>
      <c r="B61" s="187" t="s">
        <v>114</v>
      </c>
      <c r="C61" s="203" t="s">
        <v>217</v>
      </c>
      <c r="D61" s="208">
        <v>8734120.0207892302</v>
      </c>
      <c r="E61" s="204">
        <v>8256274.8414052762</v>
      </c>
      <c r="F61" s="204">
        <v>9706018.6354168039</v>
      </c>
      <c r="G61" s="204">
        <v>22681743.357240699</v>
      </c>
      <c r="H61" s="204">
        <v>24455899.12346527</v>
      </c>
      <c r="I61" s="204">
        <v>27312529.785158217</v>
      </c>
      <c r="J61" s="204">
        <v>23178830.303609446</v>
      </c>
      <c r="K61" s="204">
        <v>28888306.266969964</v>
      </c>
      <c r="L61" s="204">
        <v>29769908.638988584</v>
      </c>
      <c r="M61" s="204">
        <v>31122583.039497063</v>
      </c>
      <c r="N61" s="204">
        <v>33107038.227484342</v>
      </c>
      <c r="O61" s="204">
        <v>31972078.161980469</v>
      </c>
      <c r="P61" s="209">
        <v>28101770.889300898</v>
      </c>
      <c r="Q61" s="205">
        <v>23416837.220993057</v>
      </c>
      <c r="R61" s="205">
        <v>20927930.831473827</v>
      </c>
      <c r="S61" s="209">
        <v>21745597.752821114</v>
      </c>
      <c r="T61" s="186">
        <v>22188031.938825745</v>
      </c>
    </row>
    <row r="62" spans="1:20" ht="20.100000000000001" customHeight="1">
      <c r="A62" s="179"/>
      <c r="B62" s="187" t="s">
        <v>132</v>
      </c>
      <c r="C62" s="203" t="s">
        <v>217</v>
      </c>
      <c r="D62" s="208">
        <v>14470369.380596804</v>
      </c>
      <c r="E62" s="204">
        <v>5514523.3758794051</v>
      </c>
      <c r="F62" s="204">
        <v>6215618.7370725255</v>
      </c>
      <c r="G62" s="204">
        <v>7977838.831752087</v>
      </c>
      <c r="H62" s="204">
        <v>21315066.834687144</v>
      </c>
      <c r="I62" s="204">
        <v>20311261.097964298</v>
      </c>
      <c r="J62" s="204">
        <v>19784759.630241174</v>
      </c>
      <c r="K62" s="204">
        <v>20615878.748779383</v>
      </c>
      <c r="L62" s="204">
        <v>22000780.09191503</v>
      </c>
      <c r="M62" s="204">
        <v>22789473.453193065</v>
      </c>
      <c r="N62" s="204">
        <v>24911555.265201367</v>
      </c>
      <c r="O62" s="204">
        <v>26581361.046182442</v>
      </c>
      <c r="P62" s="209">
        <v>28855207.028123576</v>
      </c>
      <c r="Q62" s="205">
        <v>30357046.352117278</v>
      </c>
      <c r="R62" s="205">
        <v>32551281.444805004</v>
      </c>
      <c r="S62" s="209">
        <v>31683136.078843407</v>
      </c>
      <c r="T62" s="186">
        <v>31715979.776694532</v>
      </c>
    </row>
    <row r="63" spans="1:20" ht="20.100000000000001" customHeight="1">
      <c r="A63" s="179"/>
      <c r="B63" s="187" t="s">
        <v>133</v>
      </c>
      <c r="C63" s="203" t="s">
        <v>217</v>
      </c>
      <c r="D63" s="208">
        <v>7042344.839672978</v>
      </c>
      <c r="E63" s="204">
        <v>12213729.747790694</v>
      </c>
      <c r="F63" s="204">
        <v>14560591.200436603</v>
      </c>
      <c r="G63" s="204">
        <v>10652182.514385425</v>
      </c>
      <c r="H63" s="204">
        <v>10478695.833910627</v>
      </c>
      <c r="I63" s="204">
        <v>10889040.722284691</v>
      </c>
      <c r="J63" s="204">
        <v>20971413.993806779</v>
      </c>
      <c r="K63" s="204">
        <v>22515148.387501478</v>
      </c>
      <c r="L63" s="204">
        <v>22934763.77459918</v>
      </c>
      <c r="M63" s="204">
        <v>25576875.471237261</v>
      </c>
      <c r="N63" s="204">
        <v>25722880.795207679</v>
      </c>
      <c r="O63" s="204">
        <v>27321763.332402937</v>
      </c>
      <c r="P63" s="209">
        <v>23593803.074044589</v>
      </c>
      <c r="Q63" s="205">
        <v>26184599.509865496</v>
      </c>
      <c r="R63" s="205">
        <v>28748757.325678777</v>
      </c>
      <c r="S63" s="209">
        <v>28259643.9804672</v>
      </c>
      <c r="T63" s="186">
        <v>28450006.429862183</v>
      </c>
    </row>
    <row r="64" spans="1:20" ht="20.100000000000001" customHeight="1">
      <c r="A64" s="179"/>
      <c r="B64" s="187" t="s">
        <v>113</v>
      </c>
      <c r="C64" s="203" t="s">
        <v>217</v>
      </c>
      <c r="D64" s="208">
        <v>4261732.9962011529</v>
      </c>
      <c r="E64" s="204">
        <v>4184527.9603062668</v>
      </c>
      <c r="F64" s="204">
        <v>3425478.931105488</v>
      </c>
      <c r="G64" s="204">
        <v>9021460.4695355203</v>
      </c>
      <c r="H64" s="204">
        <v>12805453.959906662</v>
      </c>
      <c r="I64" s="204">
        <v>13515233.472385118</v>
      </c>
      <c r="J64" s="204">
        <v>17212003.919985875</v>
      </c>
      <c r="K64" s="204">
        <v>16538144.273779742</v>
      </c>
      <c r="L64" s="204">
        <v>18021995.408673119</v>
      </c>
      <c r="M64" s="204">
        <v>19765906.074107133</v>
      </c>
      <c r="N64" s="204">
        <v>25933893.78619701</v>
      </c>
      <c r="O64" s="204">
        <v>25862539.076526746</v>
      </c>
      <c r="P64" s="209">
        <v>26249155.527692117</v>
      </c>
      <c r="Q64" s="205">
        <v>27181598.093512997</v>
      </c>
      <c r="R64" s="205">
        <v>27219576.237776674</v>
      </c>
      <c r="S64" s="209">
        <v>29535989.520249736</v>
      </c>
      <c r="T64" s="186">
        <v>32257200.363490071</v>
      </c>
    </row>
    <row r="65" spans="1:20" ht="20.100000000000001" customHeight="1">
      <c r="A65" s="179"/>
      <c r="B65" s="187" t="s">
        <v>134</v>
      </c>
      <c r="C65" s="203" t="s">
        <v>217</v>
      </c>
      <c r="D65" s="208">
        <v>7394851.2380699534</v>
      </c>
      <c r="E65" s="204">
        <v>5761572.6628843369</v>
      </c>
      <c r="F65" s="204">
        <v>6255955.2508312482</v>
      </c>
      <c r="G65" s="204">
        <v>6382002.9813573072</v>
      </c>
      <c r="H65" s="204">
        <v>17372233.282273479</v>
      </c>
      <c r="I65" s="204">
        <v>18947340.777188245</v>
      </c>
      <c r="J65" s="204">
        <v>16172570.333040711</v>
      </c>
      <c r="K65" s="204">
        <v>15883978.033246854</v>
      </c>
      <c r="L65" s="204">
        <v>16709879.664834598</v>
      </c>
      <c r="M65" s="204">
        <v>17890008.747872993</v>
      </c>
      <c r="N65" s="204">
        <v>18097540.749737732</v>
      </c>
      <c r="O65" s="204">
        <v>18760047.32606636</v>
      </c>
      <c r="P65" s="209">
        <v>18571791.248242799</v>
      </c>
      <c r="Q65" s="205">
        <v>18986235.318992641</v>
      </c>
      <c r="R65" s="205">
        <v>20574081.812022422</v>
      </c>
      <c r="S65" s="209">
        <v>21649371.239421804</v>
      </c>
      <c r="T65" s="186">
        <v>21671813.632936299</v>
      </c>
    </row>
    <row r="66" spans="1:20" ht="20.100000000000001" customHeight="1">
      <c r="A66" s="179"/>
      <c r="B66" s="187" t="s">
        <v>84</v>
      </c>
      <c r="C66" s="203" t="s">
        <v>217</v>
      </c>
      <c r="D66" s="208">
        <v>0</v>
      </c>
      <c r="E66" s="204">
        <v>0</v>
      </c>
      <c r="F66" s="204">
        <v>0</v>
      </c>
      <c r="G66" s="204">
        <v>0</v>
      </c>
      <c r="H66" s="204">
        <v>0</v>
      </c>
      <c r="I66" s="204">
        <v>0</v>
      </c>
      <c r="J66" s="204">
        <v>0</v>
      </c>
      <c r="K66" s="204">
        <v>0</v>
      </c>
      <c r="L66" s="204">
        <v>0</v>
      </c>
      <c r="M66" s="204">
        <v>5384939.8557635611</v>
      </c>
      <c r="N66" s="204">
        <v>17226509.682218574</v>
      </c>
      <c r="O66" s="204">
        <v>29156191.545583688</v>
      </c>
      <c r="P66" s="209">
        <v>30481332.154119998</v>
      </c>
      <c r="Q66" s="205">
        <v>16181769.505179152</v>
      </c>
      <c r="R66" s="205">
        <v>14736642.870634982</v>
      </c>
      <c r="S66" s="209">
        <v>12823786.219065109</v>
      </c>
      <c r="T66" s="186">
        <v>9774395.3500168454</v>
      </c>
    </row>
    <row r="67" spans="1:20" ht="20.100000000000001" customHeight="1">
      <c r="A67" s="179"/>
      <c r="B67" s="187" t="s">
        <v>135</v>
      </c>
      <c r="C67" s="203" t="s">
        <v>217</v>
      </c>
      <c r="D67" s="208">
        <v>380742.42170731683</v>
      </c>
      <c r="E67" s="204">
        <v>2426960.9418030377</v>
      </c>
      <c r="F67" s="204">
        <v>4297573.9098497471</v>
      </c>
      <c r="G67" s="204">
        <v>9250580.683415655</v>
      </c>
      <c r="H67" s="204">
        <v>8439990.8213561848</v>
      </c>
      <c r="I67" s="204">
        <v>8364110.5617277306</v>
      </c>
      <c r="J67" s="204">
        <v>8705033.6391430274</v>
      </c>
      <c r="K67" s="204">
        <v>9560442.2831683122</v>
      </c>
      <c r="L67" s="204">
        <v>9940086.4982190151</v>
      </c>
      <c r="M67" s="204">
        <v>10965552.945123509</v>
      </c>
      <c r="N67" s="204">
        <v>12628219.700927913</v>
      </c>
      <c r="O67" s="204">
        <v>12691877.659056015</v>
      </c>
      <c r="P67" s="209">
        <v>12037699.671618756</v>
      </c>
      <c r="Q67" s="205">
        <v>12149850.08323889</v>
      </c>
      <c r="R67" s="205">
        <v>12333942.702531571</v>
      </c>
      <c r="S67" s="209">
        <v>12369670.199511535</v>
      </c>
      <c r="T67" s="186">
        <v>12481743.736721843</v>
      </c>
    </row>
    <row r="68" spans="1:20" ht="20.100000000000001" customHeight="1">
      <c r="A68" s="179"/>
      <c r="B68" s="187" t="s">
        <v>86</v>
      </c>
      <c r="C68" s="203" t="s">
        <v>217</v>
      </c>
      <c r="D68" s="208">
        <v>0</v>
      </c>
      <c r="E68" s="204">
        <v>11645.910429018426</v>
      </c>
      <c r="F68" s="204">
        <v>10388.471125982549</v>
      </c>
      <c r="G68" s="204">
        <v>1317434.0927493756</v>
      </c>
      <c r="H68" s="204">
        <v>4571523.6556032542</v>
      </c>
      <c r="I68" s="204">
        <v>5220869.1640759995</v>
      </c>
      <c r="J68" s="204">
        <v>5233016.2101695025</v>
      </c>
      <c r="K68" s="204">
        <v>5770790.2853487674</v>
      </c>
      <c r="L68" s="204">
        <v>6794205.5148445675</v>
      </c>
      <c r="M68" s="204">
        <v>6480291.1245830553</v>
      </c>
      <c r="N68" s="204">
        <v>7052734.589257733</v>
      </c>
      <c r="O68" s="204">
        <v>8504275.1608608626</v>
      </c>
      <c r="P68" s="209">
        <v>9073243.9257988166</v>
      </c>
      <c r="Q68" s="205">
        <v>8660933.0830979012</v>
      </c>
      <c r="R68" s="205">
        <v>10252023.477947038</v>
      </c>
      <c r="S68" s="209">
        <v>8592547.6501475479</v>
      </c>
      <c r="T68" s="186">
        <v>8487261.2927382253</v>
      </c>
    </row>
    <row r="69" spans="1:20" ht="20.100000000000001" customHeight="1">
      <c r="A69" s="179"/>
      <c r="B69" s="187" t="s">
        <v>137</v>
      </c>
      <c r="C69" s="203" t="s">
        <v>217</v>
      </c>
      <c r="D69" s="208">
        <v>2032754.7714674389</v>
      </c>
      <c r="E69" s="204">
        <v>2169339.2245955281</v>
      </c>
      <c r="F69" s="204">
        <v>2942365.9635977098</v>
      </c>
      <c r="G69" s="204">
        <v>7995988.9732558522</v>
      </c>
      <c r="H69" s="204">
        <v>5605118.3413900891</v>
      </c>
      <c r="I69" s="204">
        <v>5701857.4237792995</v>
      </c>
      <c r="J69" s="204">
        <v>6076096.7289245781</v>
      </c>
      <c r="K69" s="204">
        <v>6049262.459740079</v>
      </c>
      <c r="L69" s="204">
        <v>5614306.356079556</v>
      </c>
      <c r="M69" s="204">
        <v>6237169.8294931175</v>
      </c>
      <c r="N69" s="204">
        <v>6083176.5343347164</v>
      </c>
      <c r="O69" s="204">
        <v>6639593.9668102013</v>
      </c>
      <c r="P69" s="209">
        <v>8006569.2267067851</v>
      </c>
      <c r="Q69" s="205">
        <v>10606776.274889896</v>
      </c>
      <c r="R69" s="205">
        <v>15854386.305380942</v>
      </c>
      <c r="S69" s="209">
        <v>13692228.627205677</v>
      </c>
      <c r="T69" s="186">
        <v>13847938.086211814</v>
      </c>
    </row>
    <row r="70" spans="1:20" ht="20.100000000000001" customHeight="1">
      <c r="A70" s="179"/>
      <c r="B70" s="187" t="s">
        <v>115</v>
      </c>
      <c r="C70" s="203" t="s">
        <v>217</v>
      </c>
      <c r="D70" s="208">
        <v>5522173.7722790139</v>
      </c>
      <c r="E70" s="204">
        <v>3444019.4765754365</v>
      </c>
      <c r="F70" s="204">
        <v>4603052.658723088</v>
      </c>
      <c r="G70" s="204">
        <v>8462599.076797856</v>
      </c>
      <c r="H70" s="204">
        <v>8354832.207344899</v>
      </c>
      <c r="I70" s="204">
        <v>8052586.2617167784</v>
      </c>
      <c r="J70" s="204">
        <v>7218534.6965785976</v>
      </c>
      <c r="K70" s="204">
        <v>9785472.7224708069</v>
      </c>
      <c r="L70" s="204">
        <v>9741360.39394884</v>
      </c>
      <c r="M70" s="204">
        <v>8335223.4062387394</v>
      </c>
      <c r="N70" s="204">
        <v>8058353.1522472193</v>
      </c>
      <c r="O70" s="204">
        <v>8001488.403818137</v>
      </c>
      <c r="P70" s="209">
        <v>7135659.8519685687</v>
      </c>
      <c r="Q70" s="205">
        <v>7895475.6029055538</v>
      </c>
      <c r="R70" s="205">
        <v>10020529.099481579</v>
      </c>
      <c r="S70" s="209">
        <v>10197648.98395922</v>
      </c>
      <c r="T70" s="186">
        <v>10313617.717001827</v>
      </c>
    </row>
    <row r="71" spans="1:20" ht="20.100000000000001" customHeight="1">
      <c r="A71" s="179"/>
      <c r="B71" s="187" t="s">
        <v>89</v>
      </c>
      <c r="C71" s="203" t="s">
        <v>217</v>
      </c>
      <c r="D71" s="208">
        <v>0</v>
      </c>
      <c r="E71" s="204">
        <v>0</v>
      </c>
      <c r="F71" s="204">
        <v>0</v>
      </c>
      <c r="G71" s="204">
        <v>1263948.274935382</v>
      </c>
      <c r="H71" s="204">
        <v>1959222.2671198319</v>
      </c>
      <c r="I71" s="204">
        <v>2524810.2717209314</v>
      </c>
      <c r="J71" s="204">
        <v>2219130.2587854667</v>
      </c>
      <c r="K71" s="204">
        <v>2165866.7528672977</v>
      </c>
      <c r="L71" s="204">
        <v>3053296.5003347602</v>
      </c>
      <c r="M71" s="204">
        <v>4458544.6669947011</v>
      </c>
      <c r="N71" s="204">
        <v>8175352.0381645393</v>
      </c>
      <c r="O71" s="204">
        <v>7811542.139854867</v>
      </c>
      <c r="P71" s="209">
        <v>6056814.7076941691</v>
      </c>
      <c r="Q71" s="205">
        <v>0</v>
      </c>
      <c r="R71" s="205">
        <v>0</v>
      </c>
      <c r="S71" s="209">
        <v>0</v>
      </c>
      <c r="T71" s="186">
        <v>0</v>
      </c>
    </row>
    <row r="72" spans="1:20" ht="20.100000000000001" customHeight="1">
      <c r="A72" s="179"/>
      <c r="B72" s="187" t="s">
        <v>121</v>
      </c>
      <c r="C72" s="203" t="s">
        <v>217</v>
      </c>
      <c r="D72" s="208">
        <v>3668051.193797702</v>
      </c>
      <c r="E72" s="204">
        <v>1851009.3396228454</v>
      </c>
      <c r="F72" s="204">
        <v>2881163.3302827212</v>
      </c>
      <c r="G72" s="204">
        <v>4117674.5667839842</v>
      </c>
      <c r="H72" s="204">
        <v>5370281.0467749685</v>
      </c>
      <c r="I72" s="204">
        <v>6014859.2468186645</v>
      </c>
      <c r="J72" s="204">
        <v>5456528.0905014193</v>
      </c>
      <c r="K72" s="204">
        <v>5977375.8357362943</v>
      </c>
      <c r="L72" s="204">
        <v>5920530.7401047237</v>
      </c>
      <c r="M72" s="204">
        <v>6675448.1644281596</v>
      </c>
      <c r="N72" s="204">
        <v>6920305.8556696223</v>
      </c>
      <c r="O72" s="204">
        <v>6867584.6697867746</v>
      </c>
      <c r="P72" s="209">
        <v>6075191.5333818113</v>
      </c>
      <c r="Q72" s="205">
        <v>5268038.5649840171</v>
      </c>
      <c r="R72" s="205">
        <v>5922875.3491225624</v>
      </c>
      <c r="S72" s="209">
        <v>6340433.3133136928</v>
      </c>
      <c r="T72" s="186">
        <v>6356754.5120400004</v>
      </c>
    </row>
    <row r="73" spans="1:20" ht="20.100000000000001" customHeight="1">
      <c r="A73" s="179"/>
      <c r="B73" s="187" t="s">
        <v>122</v>
      </c>
      <c r="C73" s="203" t="s">
        <v>217</v>
      </c>
      <c r="D73" s="208">
        <v>1805694.930696818</v>
      </c>
      <c r="E73" s="204">
        <v>1984306.7695846462</v>
      </c>
      <c r="F73" s="204">
        <v>2223304.6518797921</v>
      </c>
      <c r="G73" s="204">
        <v>1552817.1772346501</v>
      </c>
      <c r="H73" s="204">
        <v>2969269.2468636693</v>
      </c>
      <c r="I73" s="204">
        <v>3589487.7350211409</v>
      </c>
      <c r="J73" s="204">
        <v>3017329.6623802925</v>
      </c>
      <c r="K73" s="204">
        <v>3342290.7160496535</v>
      </c>
      <c r="L73" s="204">
        <v>2698801.1274298127</v>
      </c>
      <c r="M73" s="204">
        <v>1870039.6331291101</v>
      </c>
      <c r="N73" s="204">
        <v>3532984.5695037032</v>
      </c>
      <c r="O73" s="204">
        <v>4959148.1092308722</v>
      </c>
      <c r="P73" s="209">
        <v>5057346.8737109443</v>
      </c>
      <c r="Q73" s="205">
        <v>5657116.0688260542</v>
      </c>
      <c r="R73" s="205">
        <v>5933165.9861173537</v>
      </c>
      <c r="S73" s="209">
        <v>5578316.5208820226</v>
      </c>
      <c r="T73" s="186">
        <v>6665661.0426694965</v>
      </c>
    </row>
    <row r="74" spans="1:20" ht="20.100000000000001" customHeight="1">
      <c r="A74" s="179"/>
      <c r="B74" s="187" t="s">
        <v>138</v>
      </c>
      <c r="C74" s="203" t="s">
        <v>217</v>
      </c>
      <c r="D74" s="208">
        <v>0</v>
      </c>
      <c r="E74" s="204">
        <v>513033.54880119651</v>
      </c>
      <c r="F74" s="204">
        <v>775884.12029331643</v>
      </c>
      <c r="G74" s="204">
        <v>1550129.6304883792</v>
      </c>
      <c r="H74" s="204">
        <v>3012324.4514783002</v>
      </c>
      <c r="I74" s="204">
        <v>5038241.1331778206</v>
      </c>
      <c r="J74" s="204">
        <v>3731402.3296682909</v>
      </c>
      <c r="K74" s="204">
        <v>4182546.5473143826</v>
      </c>
      <c r="L74" s="204">
        <v>3548870.05577377</v>
      </c>
      <c r="M74" s="204">
        <v>3960914.4416759312</v>
      </c>
      <c r="N74" s="204">
        <v>3951524.0185654364</v>
      </c>
      <c r="O74" s="204">
        <v>3971435.995985298</v>
      </c>
      <c r="P74" s="209">
        <v>4103021.6987347496</v>
      </c>
      <c r="Q74" s="205">
        <v>3119156.0172790326</v>
      </c>
      <c r="R74" s="205">
        <v>3440080.510282618</v>
      </c>
      <c r="S74" s="209">
        <v>3796569.6392340297</v>
      </c>
      <c r="T74" s="186">
        <v>3839985.2170931855</v>
      </c>
    </row>
    <row r="75" spans="1:20" ht="20.100000000000001" customHeight="1">
      <c r="A75" s="179"/>
      <c r="B75" s="187" t="s">
        <v>123</v>
      </c>
      <c r="C75" s="203" t="s">
        <v>217</v>
      </c>
      <c r="D75" s="208">
        <v>0</v>
      </c>
      <c r="E75" s="204">
        <v>0</v>
      </c>
      <c r="F75" s="204">
        <v>0</v>
      </c>
      <c r="G75" s="204">
        <v>0</v>
      </c>
      <c r="H75" s="204">
        <v>0</v>
      </c>
      <c r="I75" s="204">
        <v>106302.10531300028</v>
      </c>
      <c r="J75" s="204">
        <v>1066518.0992714395</v>
      </c>
      <c r="K75" s="204">
        <v>2038975.2308814235</v>
      </c>
      <c r="L75" s="204">
        <v>2134014.2895457405</v>
      </c>
      <c r="M75" s="204">
        <v>3137777.5267122597</v>
      </c>
      <c r="N75" s="204">
        <v>3109772.4185322565</v>
      </c>
      <c r="O75" s="204">
        <v>3125448.5611039237</v>
      </c>
      <c r="P75" s="209">
        <v>3014634.4387157611</v>
      </c>
      <c r="Q75" s="205">
        <v>1360868.3861218733</v>
      </c>
      <c r="R75" s="205">
        <v>1612146.1629588124</v>
      </c>
      <c r="S75" s="209">
        <v>713245.80281785724</v>
      </c>
      <c r="T75" s="186">
        <v>721356.90884149575</v>
      </c>
    </row>
    <row r="76" spans="1:20" ht="20.100000000000001" customHeight="1">
      <c r="A76" s="179"/>
      <c r="B76" s="187" t="s">
        <v>94</v>
      </c>
      <c r="C76" s="203" t="s">
        <v>217</v>
      </c>
      <c r="D76" s="208">
        <v>0</v>
      </c>
      <c r="E76" s="204">
        <v>0</v>
      </c>
      <c r="F76" s="204">
        <v>0</v>
      </c>
      <c r="G76" s="204">
        <v>0</v>
      </c>
      <c r="H76" s="204">
        <v>0</v>
      </c>
      <c r="I76" s="204">
        <v>0</v>
      </c>
      <c r="J76" s="204">
        <v>0</v>
      </c>
      <c r="K76" s="204">
        <v>0</v>
      </c>
      <c r="L76" s="204">
        <v>0</v>
      </c>
      <c r="M76" s="204">
        <v>0</v>
      </c>
      <c r="N76" s="204">
        <v>93338.761901093792</v>
      </c>
      <c r="O76" s="204">
        <v>126875.33078307188</v>
      </c>
      <c r="P76" s="209">
        <v>275405.30864871363</v>
      </c>
      <c r="Q76" s="205">
        <v>1344013.6241676037</v>
      </c>
      <c r="R76" s="205">
        <v>21594.216004738937</v>
      </c>
      <c r="S76" s="209">
        <v>0</v>
      </c>
      <c r="T76" s="186">
        <v>0</v>
      </c>
    </row>
    <row r="77" spans="1:20" ht="20.100000000000001" customHeight="1">
      <c r="A77" s="179"/>
      <c r="B77" s="187" t="s">
        <v>139</v>
      </c>
      <c r="C77" s="203" t="s">
        <v>217</v>
      </c>
      <c r="D77" s="208">
        <v>328313.40287712554</v>
      </c>
      <c r="E77" s="204">
        <v>293852.92297401931</v>
      </c>
      <c r="F77" s="204">
        <v>335645.01457283268</v>
      </c>
      <c r="G77" s="204">
        <v>278108.70635947806</v>
      </c>
      <c r="H77" s="204">
        <v>515282.78401348792</v>
      </c>
      <c r="I77" s="204">
        <v>1603744.3523339659</v>
      </c>
      <c r="J77" s="204">
        <v>869189.05827225139</v>
      </c>
      <c r="K77" s="204">
        <v>1354713.1383769952</v>
      </c>
      <c r="L77" s="204">
        <v>3011974.479161757</v>
      </c>
      <c r="M77" s="204">
        <v>2150401.5232317364</v>
      </c>
      <c r="N77" s="204">
        <v>2159639.9447302306</v>
      </c>
      <c r="O77" s="204">
        <v>2624235.6992038428</v>
      </c>
      <c r="P77" s="209">
        <v>2300061.219667438</v>
      </c>
      <c r="Q77" s="205">
        <v>1661139.268024432</v>
      </c>
      <c r="R77" s="205">
        <v>1589078.0062568188</v>
      </c>
      <c r="S77" s="209">
        <v>1871946.6167890832</v>
      </c>
      <c r="T77" s="186">
        <v>1893234.5899105258</v>
      </c>
    </row>
    <row r="78" spans="1:20" ht="20.100000000000001" customHeight="1">
      <c r="A78" s="179"/>
      <c r="B78" s="187" t="s">
        <v>140</v>
      </c>
      <c r="C78" s="203" t="s">
        <v>217</v>
      </c>
      <c r="D78" s="208">
        <v>522238.32136326598</v>
      </c>
      <c r="E78" s="204">
        <v>481383.69233145763</v>
      </c>
      <c r="F78" s="204">
        <v>481452.87021740817</v>
      </c>
      <c r="G78" s="204">
        <v>1279109.0375944169</v>
      </c>
      <c r="H78" s="204">
        <v>1918420.7853370192</v>
      </c>
      <c r="I78" s="204">
        <v>1800544.6117327558</v>
      </c>
      <c r="J78" s="204">
        <v>1531683.2335363308</v>
      </c>
      <c r="K78" s="204">
        <v>1282406.7860002802</v>
      </c>
      <c r="L78" s="204">
        <v>1479903.001361582</v>
      </c>
      <c r="M78" s="204">
        <v>1580659.3781691738</v>
      </c>
      <c r="N78" s="204">
        <v>2147396.7116433582</v>
      </c>
      <c r="O78" s="204">
        <v>2291867.0510203228</v>
      </c>
      <c r="P78" s="209">
        <v>2540497.533339099</v>
      </c>
      <c r="Q78" s="205">
        <v>2400272.6722914116</v>
      </c>
      <c r="R78" s="205">
        <v>3703207.5184669099</v>
      </c>
      <c r="S78" s="209">
        <v>3985912.6490050317</v>
      </c>
      <c r="T78" s="186">
        <v>4043085.3960603448</v>
      </c>
    </row>
    <row r="79" spans="1:20" ht="20.100000000000001" customHeight="1">
      <c r="A79" s="179"/>
      <c r="B79" s="187" t="s">
        <v>97</v>
      </c>
      <c r="C79" s="203" t="s">
        <v>217</v>
      </c>
      <c r="D79" s="208">
        <v>0</v>
      </c>
      <c r="E79" s="204">
        <v>0</v>
      </c>
      <c r="F79" s="204">
        <v>0</v>
      </c>
      <c r="G79" s="204">
        <v>0</v>
      </c>
      <c r="H79" s="204">
        <v>0</v>
      </c>
      <c r="I79" s="204">
        <v>0</v>
      </c>
      <c r="J79" s="204">
        <v>0</v>
      </c>
      <c r="K79" s="204">
        <v>0</v>
      </c>
      <c r="L79" s="204">
        <v>313657.76992380468</v>
      </c>
      <c r="M79" s="204">
        <v>745460.96255898604</v>
      </c>
      <c r="N79" s="204">
        <v>1102851.565448496</v>
      </c>
      <c r="O79" s="204">
        <v>1306802.7124468435</v>
      </c>
      <c r="P79" s="209">
        <v>1698487.5925649006</v>
      </c>
      <c r="Q79" s="205">
        <v>1864506.2749502652</v>
      </c>
      <c r="R79" s="205">
        <v>2216196.7442447352</v>
      </c>
      <c r="S79" s="209">
        <v>2657748.3910848945</v>
      </c>
      <c r="T79" s="186">
        <v>3147543.6817919998</v>
      </c>
    </row>
    <row r="80" spans="1:20" ht="20.100000000000001" customHeight="1">
      <c r="A80" s="179"/>
      <c r="B80" s="187" t="s">
        <v>98</v>
      </c>
      <c r="C80" s="203" t="s">
        <v>217</v>
      </c>
      <c r="D80" s="208">
        <v>0</v>
      </c>
      <c r="E80" s="204">
        <v>0</v>
      </c>
      <c r="F80" s="204">
        <v>0</v>
      </c>
      <c r="G80" s="204">
        <v>0</v>
      </c>
      <c r="H80" s="204">
        <v>0</v>
      </c>
      <c r="I80" s="204">
        <v>0</v>
      </c>
      <c r="J80" s="204">
        <v>0</v>
      </c>
      <c r="K80" s="204">
        <v>0</v>
      </c>
      <c r="L80" s="204">
        <v>0</v>
      </c>
      <c r="M80" s="204">
        <v>0</v>
      </c>
      <c r="N80" s="204">
        <v>1046817.6740718592</v>
      </c>
      <c r="O80" s="204">
        <v>1865135.5847942175</v>
      </c>
      <c r="P80" s="209">
        <v>1866492.6648338281</v>
      </c>
      <c r="Q80" s="205">
        <v>590213.32473370282</v>
      </c>
      <c r="R80" s="205">
        <v>592890.92925232474</v>
      </c>
      <c r="S80" s="209">
        <v>517498.74419008114</v>
      </c>
      <c r="T80" s="186">
        <v>523383.794147112</v>
      </c>
    </row>
    <row r="81" spans="1:20" ht="20.100000000000001" customHeight="1">
      <c r="A81" s="179"/>
      <c r="B81" s="187" t="s">
        <v>141</v>
      </c>
      <c r="C81" s="203" t="s">
        <v>217</v>
      </c>
      <c r="D81" s="208">
        <v>856202.01413046941</v>
      </c>
      <c r="E81" s="204">
        <v>537635.91222455178</v>
      </c>
      <c r="F81" s="204">
        <v>848664.71475568542</v>
      </c>
      <c r="G81" s="204">
        <v>1854104.1401473433</v>
      </c>
      <c r="H81" s="204">
        <v>2157582.2063680808</v>
      </c>
      <c r="I81" s="204">
        <v>1766776.5450528543</v>
      </c>
      <c r="J81" s="204">
        <v>1453572.4859158017</v>
      </c>
      <c r="K81" s="204">
        <v>1822890.1214335579</v>
      </c>
      <c r="L81" s="204">
        <v>1907855.4703274909</v>
      </c>
      <c r="M81" s="204">
        <v>1702993.7630571898</v>
      </c>
      <c r="N81" s="204">
        <v>1710501.1872660248</v>
      </c>
      <c r="O81" s="204">
        <v>1802671.5994384859</v>
      </c>
      <c r="P81" s="209">
        <v>1803816.7035283882</v>
      </c>
      <c r="Q81" s="205">
        <v>1450798.459129418</v>
      </c>
      <c r="R81" s="205">
        <v>1480109.8732276091</v>
      </c>
      <c r="S81" s="209">
        <v>1494704.0503389745</v>
      </c>
      <c r="T81" s="186">
        <v>1520430.0387666561</v>
      </c>
    </row>
    <row r="82" spans="1:20" ht="20.100000000000001" customHeight="1">
      <c r="A82" s="179"/>
      <c r="B82" s="187" t="s">
        <v>100</v>
      </c>
      <c r="C82" s="203" t="s">
        <v>217</v>
      </c>
      <c r="D82" s="208">
        <v>0</v>
      </c>
      <c r="E82" s="204">
        <v>0</v>
      </c>
      <c r="F82" s="204">
        <v>0</v>
      </c>
      <c r="G82" s="204">
        <v>0</v>
      </c>
      <c r="H82" s="204">
        <v>0</v>
      </c>
      <c r="I82" s="204">
        <v>0</v>
      </c>
      <c r="J82" s="204">
        <v>0</v>
      </c>
      <c r="K82" s="204">
        <v>0</v>
      </c>
      <c r="L82" s="204">
        <v>0</v>
      </c>
      <c r="M82" s="204">
        <v>0</v>
      </c>
      <c r="N82" s="204">
        <v>1047532.8571470198</v>
      </c>
      <c r="O82" s="204">
        <v>1806823.4810016651</v>
      </c>
      <c r="P82" s="209">
        <v>1773305.2964699548</v>
      </c>
      <c r="Q82" s="205">
        <v>1450877.7031295423</v>
      </c>
      <c r="R82" s="205">
        <v>0</v>
      </c>
      <c r="S82" s="209">
        <v>0</v>
      </c>
      <c r="T82" s="186">
        <v>0</v>
      </c>
    </row>
    <row r="83" spans="1:20" ht="20.100000000000001" customHeight="1">
      <c r="A83" s="179"/>
      <c r="B83" s="187" t="s">
        <v>142</v>
      </c>
      <c r="C83" s="203" t="s">
        <v>217</v>
      </c>
      <c r="D83" s="208">
        <v>0</v>
      </c>
      <c r="E83" s="204">
        <v>0</v>
      </c>
      <c r="F83" s="204">
        <v>0</v>
      </c>
      <c r="G83" s="204">
        <v>436091.93407851714</v>
      </c>
      <c r="H83" s="204">
        <v>679745.9422914302</v>
      </c>
      <c r="I83" s="204">
        <v>800734.91881272453</v>
      </c>
      <c r="J83" s="204">
        <v>932966.05694818834</v>
      </c>
      <c r="K83" s="204">
        <v>967753.64486483659</v>
      </c>
      <c r="L83" s="204">
        <v>886223.58038796892</v>
      </c>
      <c r="M83" s="204">
        <v>1129537.9661875407</v>
      </c>
      <c r="N83" s="204">
        <v>1482773.139378086</v>
      </c>
      <c r="O83" s="204">
        <v>1490247.6935882315</v>
      </c>
      <c r="P83" s="209">
        <v>2093011.0482755266</v>
      </c>
      <c r="Q83" s="205">
        <v>2414908.2783939433</v>
      </c>
      <c r="R83" s="205">
        <v>2536384.9993982385</v>
      </c>
      <c r="S83" s="209">
        <v>2599759.1690130676</v>
      </c>
      <c r="T83" s="186">
        <v>2629323.9027591096</v>
      </c>
    </row>
    <row r="84" spans="1:20" ht="20.100000000000001" customHeight="1">
      <c r="A84" s="179"/>
      <c r="B84" s="187" t="s">
        <v>124</v>
      </c>
      <c r="C84" s="203" t="s">
        <v>217</v>
      </c>
      <c r="D84" s="208">
        <v>0</v>
      </c>
      <c r="E84" s="204">
        <v>33887.14511108955</v>
      </c>
      <c r="F84" s="204">
        <v>619712.01271776739</v>
      </c>
      <c r="G84" s="204">
        <v>112604.063284943</v>
      </c>
      <c r="H84" s="204">
        <v>127953.14153242165</v>
      </c>
      <c r="I84" s="204">
        <v>135043.25814344472</v>
      </c>
      <c r="J84" s="204">
        <v>130519.5914263692</v>
      </c>
      <c r="K84" s="204">
        <v>208394.46840549962</v>
      </c>
      <c r="L84" s="204">
        <v>137076.54975769986</v>
      </c>
      <c r="M84" s="204">
        <v>293333.85920801456</v>
      </c>
      <c r="N84" s="204">
        <v>514496.77245798259</v>
      </c>
      <c r="O84" s="204">
        <v>735027.49166611896</v>
      </c>
      <c r="P84" s="209">
        <v>796028.50633878715</v>
      </c>
      <c r="Q84" s="205">
        <v>488861.30048228294</v>
      </c>
      <c r="R84" s="205">
        <v>522332.14822230407</v>
      </c>
      <c r="S84" s="209">
        <v>543348.43637740426</v>
      </c>
      <c r="T84" s="186">
        <v>488501.87431260012</v>
      </c>
    </row>
    <row r="85" spans="1:20" ht="20.100000000000001" customHeight="1">
      <c r="A85" s="179"/>
      <c r="B85" s="187" t="s">
        <v>143</v>
      </c>
      <c r="C85" s="203" t="s">
        <v>217</v>
      </c>
      <c r="D85" s="208">
        <v>0</v>
      </c>
      <c r="E85" s="204">
        <v>0</v>
      </c>
      <c r="F85" s="204">
        <v>0</v>
      </c>
      <c r="G85" s="204">
        <v>0</v>
      </c>
      <c r="H85" s="204">
        <v>0</v>
      </c>
      <c r="I85" s="204">
        <v>0</v>
      </c>
      <c r="J85" s="204">
        <v>0</v>
      </c>
      <c r="K85" s="204">
        <v>0</v>
      </c>
      <c r="L85" s="204">
        <v>0</v>
      </c>
      <c r="M85" s="204">
        <v>0</v>
      </c>
      <c r="N85" s="204">
        <v>0</v>
      </c>
      <c r="O85" s="204">
        <v>38349.452069231047</v>
      </c>
      <c r="P85" s="209">
        <v>210583.89173208518</v>
      </c>
      <c r="Q85" s="205">
        <v>332547.45773567358</v>
      </c>
      <c r="R85" s="205">
        <v>0</v>
      </c>
      <c r="S85" s="209">
        <v>0</v>
      </c>
      <c r="T85" s="186">
        <v>0</v>
      </c>
    </row>
    <row r="86" spans="1:20" ht="20.100000000000001" customHeight="1">
      <c r="A86" s="179"/>
      <c r="B86" s="187" t="s">
        <v>125</v>
      </c>
      <c r="C86" s="203" t="s">
        <v>217</v>
      </c>
      <c r="D86" s="208">
        <v>381444.72644771781</v>
      </c>
      <c r="E86" s="204">
        <v>535003.77055481297</v>
      </c>
      <c r="F86" s="204">
        <v>1294626.1650624336</v>
      </c>
      <c r="G86" s="204">
        <v>689593.74144364498</v>
      </c>
      <c r="H86" s="204">
        <v>697903.82116570522</v>
      </c>
      <c r="I86" s="204">
        <v>779692.21865014022</v>
      </c>
      <c r="J86" s="204">
        <v>483193.23300042492</v>
      </c>
      <c r="K86" s="204">
        <v>586363.58362484782</v>
      </c>
      <c r="L86" s="204">
        <v>664397.32811769284</v>
      </c>
      <c r="M86" s="204">
        <v>812032.87392780359</v>
      </c>
      <c r="N86" s="204">
        <v>1636377.8941123581</v>
      </c>
      <c r="O86" s="204">
        <v>1693892.2172591016</v>
      </c>
      <c r="P86" s="209">
        <v>1034927.4416258272</v>
      </c>
      <c r="Q86" s="205">
        <v>649795.28218344226</v>
      </c>
      <c r="R86" s="205">
        <v>424000.14502125408</v>
      </c>
      <c r="S86" s="209">
        <v>314122.15554013348</v>
      </c>
      <c r="T86" s="186">
        <v>262941.34812098992</v>
      </c>
    </row>
    <row r="87" spans="1:20" ht="20.100000000000001" customHeight="1">
      <c r="A87" s="179"/>
      <c r="B87" s="187" t="s">
        <v>126</v>
      </c>
      <c r="C87" s="203" t="s">
        <v>217</v>
      </c>
      <c r="D87" s="208">
        <v>0</v>
      </c>
      <c r="E87" s="204">
        <v>0</v>
      </c>
      <c r="F87" s="204">
        <v>0</v>
      </c>
      <c r="G87" s="204">
        <v>0</v>
      </c>
      <c r="H87" s="204">
        <v>0</v>
      </c>
      <c r="I87" s="204">
        <v>0</v>
      </c>
      <c r="J87" s="204">
        <v>0</v>
      </c>
      <c r="K87" s="204">
        <v>0</v>
      </c>
      <c r="L87" s="204">
        <v>82451.145366182303</v>
      </c>
      <c r="M87" s="204">
        <v>497367.04091224389</v>
      </c>
      <c r="N87" s="204">
        <v>952399.26058194507</v>
      </c>
      <c r="O87" s="204">
        <v>1190207.0060340571</v>
      </c>
      <c r="P87" s="209">
        <v>716784.33202840667</v>
      </c>
      <c r="Q87" s="205">
        <v>165388.14612576854</v>
      </c>
      <c r="R87" s="205">
        <v>169931.51545610229</v>
      </c>
      <c r="S87" s="209">
        <v>314122.15554013348</v>
      </c>
      <c r="T87" s="186">
        <v>201722.47106195003</v>
      </c>
    </row>
    <row r="88" spans="1:20" ht="20.100000000000001" customHeight="1">
      <c r="A88" s="179"/>
      <c r="B88" s="187" t="s">
        <v>144</v>
      </c>
      <c r="C88" s="203" t="s">
        <v>217</v>
      </c>
      <c r="D88" s="208">
        <v>0</v>
      </c>
      <c r="E88" s="204">
        <v>0</v>
      </c>
      <c r="F88" s="204">
        <v>0</v>
      </c>
      <c r="G88" s="204">
        <v>320312.86068355682</v>
      </c>
      <c r="H88" s="204">
        <v>443041.46849921701</v>
      </c>
      <c r="I88" s="204">
        <v>481043.06413137517</v>
      </c>
      <c r="J88" s="204">
        <v>514632.05985330825</v>
      </c>
      <c r="K88" s="204">
        <v>574292.17740648193</v>
      </c>
      <c r="L88" s="204">
        <v>593949.85192748019</v>
      </c>
      <c r="M88" s="204">
        <v>699286.70054653834</v>
      </c>
      <c r="N88" s="204">
        <v>736330.14681775111</v>
      </c>
      <c r="O88" s="204">
        <v>757236.70715898543</v>
      </c>
      <c r="P88" s="209">
        <v>718554.10194211244</v>
      </c>
      <c r="Q88" s="205">
        <v>621120.80546878628</v>
      </c>
      <c r="R88" s="205">
        <v>631134.69859378133</v>
      </c>
      <c r="S88" s="209">
        <v>618408.63064412423</v>
      </c>
      <c r="T88" s="186">
        <v>0</v>
      </c>
    </row>
    <row r="89" spans="1:20" ht="20.100000000000001" customHeight="1">
      <c r="A89" s="179"/>
      <c r="B89" s="187" t="s">
        <v>145</v>
      </c>
      <c r="C89" s="203" t="s">
        <v>217</v>
      </c>
      <c r="D89" s="208">
        <v>417414.41231785849</v>
      </c>
      <c r="E89" s="204">
        <v>536587.85301318578</v>
      </c>
      <c r="F89" s="204">
        <v>596722.42523631512</v>
      </c>
      <c r="G89" s="204">
        <v>999152.76303513255</v>
      </c>
      <c r="H89" s="204">
        <v>293734.86215787334</v>
      </c>
      <c r="I89" s="204">
        <v>775322.47842649976</v>
      </c>
      <c r="J89" s="204">
        <v>353650.54629583663</v>
      </c>
      <c r="K89" s="204">
        <v>1011525.5588556447</v>
      </c>
      <c r="L89" s="204">
        <v>325299.15759914258</v>
      </c>
      <c r="M89" s="204">
        <v>649749.96784380462</v>
      </c>
      <c r="N89" s="204">
        <v>357005.78441159462</v>
      </c>
      <c r="O89" s="204">
        <v>1123814.2470907504</v>
      </c>
      <c r="P89" s="209">
        <v>369537.36469809024</v>
      </c>
      <c r="Q89" s="205">
        <v>731794.56816624408</v>
      </c>
      <c r="R89" s="205">
        <v>474626.21712566819</v>
      </c>
      <c r="S89" s="209">
        <v>608720.9778923603</v>
      </c>
      <c r="T89" s="186">
        <v>35255.298773489449</v>
      </c>
    </row>
    <row r="90" spans="1:20" ht="20.100000000000001" customHeight="1">
      <c r="A90" s="179"/>
      <c r="B90" s="187" t="s">
        <v>118</v>
      </c>
      <c r="C90" s="203" t="s">
        <v>217</v>
      </c>
      <c r="D90" s="208">
        <v>0</v>
      </c>
      <c r="E90" s="204">
        <v>119545.23219904237</v>
      </c>
      <c r="F90" s="204">
        <v>116134.65648767308</v>
      </c>
      <c r="G90" s="204">
        <v>212666.21953427591</v>
      </c>
      <c r="H90" s="204">
        <v>214301.35631451529</v>
      </c>
      <c r="I90" s="204">
        <v>364951.04295310809</v>
      </c>
      <c r="J90" s="204">
        <v>389241.00721719145</v>
      </c>
      <c r="K90" s="204">
        <v>441368.34630304185</v>
      </c>
      <c r="L90" s="204">
        <v>742178.39490379696</v>
      </c>
      <c r="M90" s="204">
        <v>621376.0932264335</v>
      </c>
      <c r="N90" s="204">
        <v>493978.7393734451</v>
      </c>
      <c r="O90" s="204">
        <v>606749.93563423981</v>
      </c>
      <c r="P90" s="209">
        <v>637204.03564285615</v>
      </c>
      <c r="Q90" s="205">
        <v>539860.91693291871</v>
      </c>
      <c r="R90" s="205">
        <v>795360.78481427545</v>
      </c>
      <c r="S90" s="209">
        <v>1153482.4148989276</v>
      </c>
      <c r="T90" s="186">
        <v>1059781.3541217481</v>
      </c>
    </row>
    <row r="91" spans="1:20" ht="20.100000000000001" customHeight="1">
      <c r="A91" s="179"/>
      <c r="B91" s="187" t="s">
        <v>146</v>
      </c>
      <c r="C91" s="203" t="s">
        <v>217</v>
      </c>
      <c r="D91" s="208">
        <v>0</v>
      </c>
      <c r="E91" s="204">
        <v>0</v>
      </c>
      <c r="F91" s="204">
        <v>0</v>
      </c>
      <c r="G91" s="204">
        <v>0</v>
      </c>
      <c r="H91" s="204">
        <v>0</v>
      </c>
      <c r="I91" s="204">
        <v>0</v>
      </c>
      <c r="J91" s="204">
        <v>21839.294551725488</v>
      </c>
      <c r="K91" s="204">
        <v>498930.10431272833</v>
      </c>
      <c r="L91" s="204">
        <v>679195.9392145765</v>
      </c>
      <c r="M91" s="204">
        <v>827047.59689322382</v>
      </c>
      <c r="N91" s="204">
        <v>752490.8218428907</v>
      </c>
      <c r="O91" s="204">
        <v>836150.10980744101</v>
      </c>
      <c r="P91" s="209">
        <v>626811.37169280206</v>
      </c>
      <c r="Q91" s="205">
        <v>424689.5439500307</v>
      </c>
      <c r="R91" s="205">
        <v>287782.84243814473</v>
      </c>
      <c r="S91" s="209">
        <v>263153.08405889699</v>
      </c>
      <c r="T91" s="186">
        <v>209347.9173338222</v>
      </c>
    </row>
    <row r="92" spans="1:20" ht="20.100000000000001" customHeight="1">
      <c r="A92" s="179"/>
      <c r="B92" s="187" t="s">
        <v>147</v>
      </c>
      <c r="C92" s="203" t="s">
        <v>217</v>
      </c>
      <c r="D92" s="208">
        <v>0</v>
      </c>
      <c r="E92" s="204">
        <v>161751.86509976507</v>
      </c>
      <c r="F92" s="204">
        <v>108642.77056977802</v>
      </c>
      <c r="G92" s="204">
        <v>387952.68373116339</v>
      </c>
      <c r="H92" s="204">
        <v>492778.99082782556</v>
      </c>
      <c r="I92" s="204">
        <v>413416.33084125968</v>
      </c>
      <c r="J92" s="204">
        <v>352192.62341470248</v>
      </c>
      <c r="K92" s="204">
        <v>433615.66091774171</v>
      </c>
      <c r="L92" s="204">
        <v>452325.48743470194</v>
      </c>
      <c r="M92" s="204">
        <v>381889.25960629206</v>
      </c>
      <c r="N92" s="204">
        <v>378571.34614631982</v>
      </c>
      <c r="O92" s="204">
        <v>388523.45476861595</v>
      </c>
      <c r="P92" s="209">
        <v>344669.71172925248</v>
      </c>
      <c r="Q92" s="205">
        <v>334459.01164536882</v>
      </c>
      <c r="R92" s="205">
        <v>368767.76176472532</v>
      </c>
      <c r="S92" s="209">
        <v>397097.54126920196</v>
      </c>
      <c r="T92" s="186">
        <v>400090.62004383298</v>
      </c>
    </row>
    <row r="93" spans="1:20" ht="20.100000000000001" customHeight="1">
      <c r="A93" s="179"/>
      <c r="B93" s="187" t="s">
        <v>241</v>
      </c>
      <c r="C93" s="203" t="s">
        <v>217</v>
      </c>
      <c r="D93" s="208">
        <v>0</v>
      </c>
      <c r="E93" s="204">
        <v>0</v>
      </c>
      <c r="F93" s="204">
        <v>0</v>
      </c>
      <c r="G93" s="204">
        <v>322567.55195336766</v>
      </c>
      <c r="H93" s="204">
        <v>360856.03003801859</v>
      </c>
      <c r="I93" s="204">
        <v>396641.23873049126</v>
      </c>
      <c r="J93" s="204">
        <v>407209.01516806672</v>
      </c>
      <c r="K93" s="204">
        <v>463001.82296471065</v>
      </c>
      <c r="L93" s="204">
        <v>554238.01349071995</v>
      </c>
      <c r="M93" s="204">
        <v>521726.81791811209</v>
      </c>
      <c r="N93" s="204">
        <v>404486.15912993776</v>
      </c>
      <c r="O93" s="204">
        <v>398530.07959972572</v>
      </c>
      <c r="P93" s="209">
        <v>808727.64642668283</v>
      </c>
      <c r="Q93" s="205">
        <v>1012281.9733800102</v>
      </c>
      <c r="R93" s="205">
        <v>1222618.3951191106</v>
      </c>
      <c r="S93" s="209">
        <v>1044988.0547241248</v>
      </c>
      <c r="T93" s="186">
        <v>1056871.7684057429</v>
      </c>
    </row>
    <row r="94" spans="1:20" ht="20.100000000000001" customHeight="1">
      <c r="A94" s="179"/>
      <c r="B94" s="187" t="s">
        <v>242</v>
      </c>
      <c r="C94" s="203" t="s">
        <v>217</v>
      </c>
      <c r="D94" s="208">
        <v>0</v>
      </c>
      <c r="E94" s="204">
        <v>225976.8429230442</v>
      </c>
      <c r="F94" s="204">
        <v>91180.561104929686</v>
      </c>
      <c r="G94" s="204">
        <v>230045.44326905665</v>
      </c>
      <c r="H94" s="204">
        <v>269859.17607786134</v>
      </c>
      <c r="I94" s="204">
        <v>324351.11447466508</v>
      </c>
      <c r="J94" s="204">
        <v>160752.61118648641</v>
      </c>
      <c r="K94" s="204">
        <v>318484.76432670915</v>
      </c>
      <c r="L94" s="204">
        <v>422182.41137034353</v>
      </c>
      <c r="M94" s="204">
        <v>346911.61947935028</v>
      </c>
      <c r="N94" s="204">
        <v>462510.77942412137</v>
      </c>
      <c r="O94" s="204">
        <v>638002.80113759148</v>
      </c>
      <c r="P94" s="209">
        <v>676594.81613707228</v>
      </c>
      <c r="Q94" s="205">
        <v>678255.75425808667</v>
      </c>
      <c r="R94" s="205">
        <v>1131659.9283727892</v>
      </c>
      <c r="S94" s="209">
        <v>1268359.5579464003</v>
      </c>
      <c r="T94" s="186">
        <v>1382890.7850815435</v>
      </c>
    </row>
    <row r="95" spans="1:20" ht="20.100000000000001" customHeight="1">
      <c r="A95" s="179"/>
      <c r="B95" s="187" t="s">
        <v>243</v>
      </c>
      <c r="C95" s="203" t="s">
        <v>217</v>
      </c>
      <c r="D95" s="208">
        <v>478262.58768482239</v>
      </c>
      <c r="E95" s="204">
        <v>551903.86456481379</v>
      </c>
      <c r="F95" s="204">
        <v>265168.13198661379</v>
      </c>
      <c r="G95" s="204">
        <v>476140.23025807564</v>
      </c>
      <c r="H95" s="204">
        <v>546599.23421250226</v>
      </c>
      <c r="I95" s="204">
        <v>908266.70447454264</v>
      </c>
      <c r="J95" s="204">
        <v>883044.95931893075</v>
      </c>
      <c r="K95" s="204">
        <v>828482.91886694229</v>
      </c>
      <c r="L95" s="204">
        <v>682559.24436312634</v>
      </c>
      <c r="M95" s="204">
        <v>540520.33870231151</v>
      </c>
      <c r="N95" s="204">
        <v>606033.0738802664</v>
      </c>
      <c r="O95" s="204">
        <v>628298.98925491248</v>
      </c>
      <c r="P95" s="209">
        <v>558915.69300684007</v>
      </c>
      <c r="Q95" s="205">
        <v>313570.40413235035</v>
      </c>
      <c r="R95" s="205">
        <v>131413.2149807789</v>
      </c>
      <c r="S95" s="209">
        <v>180662.95549785762</v>
      </c>
      <c r="T95" s="186">
        <v>193831.75628999996</v>
      </c>
    </row>
    <row r="96" spans="1:20" ht="20.100000000000001" customHeight="1">
      <c r="A96" s="179"/>
      <c r="B96" s="187" t="s">
        <v>152</v>
      </c>
      <c r="C96" s="203" t="s">
        <v>217</v>
      </c>
      <c r="D96" s="208">
        <v>0</v>
      </c>
      <c r="E96" s="204">
        <v>0</v>
      </c>
      <c r="F96" s="204">
        <v>0</v>
      </c>
      <c r="G96" s="204">
        <v>0</v>
      </c>
      <c r="H96" s="204">
        <v>0</v>
      </c>
      <c r="I96" s="204">
        <v>0</v>
      </c>
      <c r="J96" s="204">
        <v>0</v>
      </c>
      <c r="K96" s="204">
        <v>0</v>
      </c>
      <c r="L96" s="204">
        <v>0</v>
      </c>
      <c r="M96" s="204">
        <v>0</v>
      </c>
      <c r="N96" s="204">
        <v>139993.440931327</v>
      </c>
      <c r="O96" s="204">
        <v>322194.8732910268</v>
      </c>
      <c r="P96" s="209">
        <v>347655.19979280001</v>
      </c>
      <c r="Q96" s="205">
        <v>300469.44940370566</v>
      </c>
      <c r="R96" s="205">
        <v>289531.64992232691</v>
      </c>
      <c r="S96" s="209">
        <v>279748.82570166932</v>
      </c>
      <c r="T96" s="186">
        <v>272383.78031999996</v>
      </c>
    </row>
    <row r="97" spans="1:20" ht="20.100000000000001" customHeight="1">
      <c r="A97" s="179"/>
      <c r="B97" s="187" t="s">
        <v>153</v>
      </c>
      <c r="C97" s="203" t="s">
        <v>217</v>
      </c>
      <c r="D97" s="208">
        <v>0</v>
      </c>
      <c r="E97" s="204">
        <v>0</v>
      </c>
      <c r="F97" s="204">
        <v>0</v>
      </c>
      <c r="G97" s="204">
        <v>0</v>
      </c>
      <c r="H97" s="204">
        <v>0</v>
      </c>
      <c r="I97" s="204">
        <v>0</v>
      </c>
      <c r="J97" s="204">
        <v>0</v>
      </c>
      <c r="K97" s="204">
        <v>0</v>
      </c>
      <c r="L97" s="204">
        <v>23024.68930118161</v>
      </c>
      <c r="M97" s="204">
        <v>47743.069775937809</v>
      </c>
      <c r="N97" s="204">
        <v>175577.32295011252</v>
      </c>
      <c r="O97" s="204">
        <v>298443.05236296845</v>
      </c>
      <c r="P97" s="209">
        <v>287837.60216265247</v>
      </c>
      <c r="Q97" s="205">
        <v>289018.07802230143</v>
      </c>
      <c r="R97" s="205">
        <v>405527.62329550937</v>
      </c>
      <c r="S97" s="209">
        <v>845054.09713841171</v>
      </c>
      <c r="T97" s="186">
        <v>854948.17547092354</v>
      </c>
    </row>
    <row r="98" spans="1:20" ht="20.100000000000001" customHeight="1">
      <c r="A98" s="179"/>
      <c r="B98" s="187" t="s">
        <v>154</v>
      </c>
      <c r="C98" s="203" t="s">
        <v>217</v>
      </c>
      <c r="D98" s="208">
        <v>0</v>
      </c>
      <c r="E98" s="204">
        <v>134613.20698484787</v>
      </c>
      <c r="F98" s="204">
        <v>226705.89961570711</v>
      </c>
      <c r="G98" s="204">
        <v>246978.22520460252</v>
      </c>
      <c r="H98" s="204">
        <v>303990.61496246886</v>
      </c>
      <c r="I98" s="204">
        <v>279174.57915917924</v>
      </c>
      <c r="J98" s="204">
        <v>168098.27398577175</v>
      </c>
      <c r="K98" s="204">
        <v>270747.75915665552</v>
      </c>
      <c r="L98" s="204">
        <v>387302.34244643163</v>
      </c>
      <c r="M98" s="204">
        <v>323917.85196254135</v>
      </c>
      <c r="N98" s="204">
        <v>305465.40091706964</v>
      </c>
      <c r="O98" s="204">
        <v>306978.56035552744</v>
      </c>
      <c r="P98" s="209">
        <v>236809.74802934998</v>
      </c>
      <c r="Q98" s="205">
        <v>309162.709603358</v>
      </c>
      <c r="R98" s="205">
        <v>299475.46998930234</v>
      </c>
      <c r="S98" s="209">
        <v>303502.19118043059</v>
      </c>
      <c r="T98" s="186">
        <v>306953.64990804653</v>
      </c>
    </row>
    <row r="99" spans="1:20" ht="20.100000000000001" customHeight="1">
      <c r="A99" s="179"/>
      <c r="B99" s="187" t="s">
        <v>155</v>
      </c>
      <c r="C99" s="203" t="s">
        <v>217</v>
      </c>
      <c r="D99" s="208">
        <v>0</v>
      </c>
      <c r="E99" s="204">
        <v>0</v>
      </c>
      <c r="F99" s="204">
        <v>0</v>
      </c>
      <c r="G99" s="204">
        <v>0</v>
      </c>
      <c r="H99" s="204">
        <v>0</v>
      </c>
      <c r="I99" s="204">
        <v>3857.7570204981648</v>
      </c>
      <c r="J99" s="204">
        <v>8834.2192327332359</v>
      </c>
      <c r="K99" s="204">
        <v>178615.18922344892</v>
      </c>
      <c r="L99" s="204">
        <v>315876.86067279777</v>
      </c>
      <c r="M99" s="204">
        <v>243044.40724759852</v>
      </c>
      <c r="N99" s="204">
        <v>273206.30124304397</v>
      </c>
      <c r="O99" s="204">
        <v>290553.69864474394</v>
      </c>
      <c r="P99" s="209">
        <v>590863.98308940441</v>
      </c>
      <c r="Q99" s="205">
        <v>728552.82636275189</v>
      </c>
      <c r="R99" s="205">
        <v>746249.96190819761</v>
      </c>
      <c r="S99" s="209">
        <v>756076.4541129627</v>
      </c>
      <c r="T99" s="186">
        <v>764674.63479213195</v>
      </c>
    </row>
    <row r="100" spans="1:20" ht="20.100000000000001" customHeight="1">
      <c r="A100" s="179"/>
      <c r="B100" s="187" t="s">
        <v>156</v>
      </c>
      <c r="C100" s="203" t="s">
        <v>217</v>
      </c>
      <c r="D100" s="208">
        <v>0</v>
      </c>
      <c r="E100" s="204">
        <v>0</v>
      </c>
      <c r="F100" s="204">
        <v>0</v>
      </c>
      <c r="G100" s="204">
        <v>0</v>
      </c>
      <c r="H100" s="204">
        <v>0</v>
      </c>
      <c r="I100" s="204">
        <v>0</v>
      </c>
      <c r="J100" s="204">
        <v>0</v>
      </c>
      <c r="K100" s="204">
        <v>0</v>
      </c>
      <c r="L100" s="204">
        <v>8639.3420878538782</v>
      </c>
      <c r="M100" s="204">
        <v>186274.10666840349</v>
      </c>
      <c r="N100" s="204">
        <v>285252.87020280497</v>
      </c>
      <c r="O100" s="204">
        <v>296368.93519152625</v>
      </c>
      <c r="P100" s="209">
        <v>262945.31031125103</v>
      </c>
      <c r="Q100" s="205">
        <v>240430.34910396021</v>
      </c>
      <c r="R100" s="205">
        <v>220922.87664523599</v>
      </c>
      <c r="S100" s="209">
        <v>209300.25335653787</v>
      </c>
      <c r="T100" s="186">
        <v>209517.22033431122</v>
      </c>
    </row>
    <row r="101" spans="1:20" ht="20.100000000000001" customHeight="1">
      <c r="A101" s="179"/>
      <c r="B101" s="187" t="s">
        <v>157</v>
      </c>
      <c r="C101" s="203" t="s">
        <v>217</v>
      </c>
      <c r="D101" s="208">
        <v>0</v>
      </c>
      <c r="E101" s="204">
        <v>17138.186342784527</v>
      </c>
      <c r="F101" s="204">
        <v>0</v>
      </c>
      <c r="G101" s="204">
        <v>0</v>
      </c>
      <c r="H101" s="204">
        <v>96999.20184216676</v>
      </c>
      <c r="I101" s="204">
        <v>125456.80989572163</v>
      </c>
      <c r="J101" s="204">
        <v>175768.32152266442</v>
      </c>
      <c r="K101" s="204">
        <v>280013.3378577875</v>
      </c>
      <c r="L101" s="204">
        <v>311964.70804574265</v>
      </c>
      <c r="M101" s="204">
        <v>258010.82696677413</v>
      </c>
      <c r="N101" s="204">
        <v>262102.34638098415</v>
      </c>
      <c r="O101" s="204">
        <v>263777.68109141826</v>
      </c>
      <c r="P101" s="209">
        <v>242773.03104550697</v>
      </c>
      <c r="Q101" s="205">
        <v>254764.46603238146</v>
      </c>
      <c r="R101" s="205">
        <v>228765.07182719192</v>
      </c>
      <c r="S101" s="209">
        <v>232717.82185540488</v>
      </c>
      <c r="T101" s="186">
        <v>235295.11674213866</v>
      </c>
    </row>
    <row r="102" spans="1:20" ht="20.100000000000001" customHeight="1">
      <c r="A102" s="179"/>
      <c r="B102" s="187" t="s">
        <v>116</v>
      </c>
      <c r="C102" s="203" t="s">
        <v>217</v>
      </c>
      <c r="D102" s="208">
        <v>0</v>
      </c>
      <c r="E102" s="204">
        <v>0</v>
      </c>
      <c r="F102" s="204">
        <v>0</v>
      </c>
      <c r="G102" s="204">
        <v>0</v>
      </c>
      <c r="H102" s="204">
        <v>0</v>
      </c>
      <c r="I102" s="204">
        <v>97155.30417749357</v>
      </c>
      <c r="J102" s="204">
        <v>116903.46623750238</v>
      </c>
      <c r="K102" s="204">
        <v>106714.92898996607</v>
      </c>
      <c r="L102" s="204">
        <v>119371.62102520883</v>
      </c>
      <c r="M102" s="204">
        <v>136319.15986363136</v>
      </c>
      <c r="N102" s="204">
        <v>201375.55408088057</v>
      </c>
      <c r="O102" s="204">
        <v>239385.21305319545</v>
      </c>
      <c r="P102" s="209">
        <v>235050.11468591064</v>
      </c>
      <c r="Q102" s="205">
        <v>243510.12107456513</v>
      </c>
      <c r="R102" s="205">
        <v>260625.71700066957</v>
      </c>
      <c r="S102" s="209">
        <v>271799.27908167447</v>
      </c>
      <c r="T102" s="186">
        <v>304789.00499460002</v>
      </c>
    </row>
    <row r="103" spans="1:20" ht="20.100000000000001" customHeight="1">
      <c r="A103" s="179"/>
      <c r="B103" s="187" t="s">
        <v>158</v>
      </c>
      <c r="C103" s="203" t="s">
        <v>217</v>
      </c>
      <c r="D103" s="208">
        <v>0</v>
      </c>
      <c r="E103" s="204">
        <v>0</v>
      </c>
      <c r="F103" s="204">
        <v>0</v>
      </c>
      <c r="G103" s="204">
        <v>54394.008750254841</v>
      </c>
      <c r="H103" s="204">
        <v>86329.254888819429</v>
      </c>
      <c r="I103" s="204">
        <v>188418.07003546855</v>
      </c>
      <c r="J103" s="204">
        <v>188902.13090772807</v>
      </c>
      <c r="K103" s="204">
        <v>169402.43459110695</v>
      </c>
      <c r="L103" s="204">
        <v>253672.80740311084</v>
      </c>
      <c r="M103" s="204">
        <v>271749.10839026101</v>
      </c>
      <c r="N103" s="204">
        <v>377479.81410453311</v>
      </c>
      <c r="O103" s="204">
        <v>336678.20854468632</v>
      </c>
      <c r="P103" s="209">
        <v>344642.23965899821</v>
      </c>
      <c r="Q103" s="205">
        <v>263477.49660348106</v>
      </c>
      <c r="R103" s="205">
        <v>261330.1036644337</v>
      </c>
      <c r="S103" s="209">
        <v>183151.48901396143</v>
      </c>
      <c r="T103" s="186">
        <v>185485.93922550624</v>
      </c>
    </row>
    <row r="104" spans="1:20" ht="20.100000000000001" customHeight="1">
      <c r="A104" s="179"/>
      <c r="B104" s="187" t="s">
        <v>127</v>
      </c>
      <c r="C104" s="203" t="s">
        <v>217</v>
      </c>
      <c r="D104" s="208">
        <v>0</v>
      </c>
      <c r="E104" s="204">
        <v>0</v>
      </c>
      <c r="F104" s="204">
        <v>0</v>
      </c>
      <c r="G104" s="204">
        <v>0</v>
      </c>
      <c r="H104" s="204">
        <v>0</v>
      </c>
      <c r="I104" s="204">
        <v>0</v>
      </c>
      <c r="J104" s="204">
        <v>0</v>
      </c>
      <c r="K104" s="204">
        <v>0</v>
      </c>
      <c r="L104" s="204">
        <v>251055.60447669172</v>
      </c>
      <c r="M104" s="204">
        <v>627186.469017728</v>
      </c>
      <c r="N104" s="204">
        <v>369427.99977578432</v>
      </c>
      <c r="O104" s="204">
        <v>508393.64345153456</v>
      </c>
      <c r="P104" s="209">
        <v>435513.05779356998</v>
      </c>
      <c r="Q104" s="205">
        <v>15002.326689878673</v>
      </c>
      <c r="R104" s="205">
        <v>0</v>
      </c>
      <c r="S104" s="209">
        <v>0</v>
      </c>
      <c r="T104" s="186">
        <v>0</v>
      </c>
    </row>
    <row r="105" spans="1:20" ht="20.100000000000001" customHeight="1">
      <c r="A105" s="179"/>
      <c r="B105" s="187" t="s">
        <v>130</v>
      </c>
      <c r="C105" s="203" t="s">
        <v>217</v>
      </c>
      <c r="D105" s="208">
        <v>0</v>
      </c>
      <c r="E105" s="204">
        <v>0</v>
      </c>
      <c r="F105" s="204">
        <v>0</v>
      </c>
      <c r="G105" s="204">
        <v>0</v>
      </c>
      <c r="H105" s="204">
        <v>0</v>
      </c>
      <c r="I105" s="204">
        <v>0</v>
      </c>
      <c r="J105" s="204">
        <v>0</v>
      </c>
      <c r="K105" s="204">
        <v>0</v>
      </c>
      <c r="L105" s="204">
        <v>0</v>
      </c>
      <c r="M105" s="204">
        <v>0</v>
      </c>
      <c r="N105" s="204">
        <v>17225.435380479619</v>
      </c>
      <c r="O105" s="204">
        <v>47851.552512918483</v>
      </c>
      <c r="P105" s="209">
        <v>101213.9949144048</v>
      </c>
      <c r="Q105" s="205">
        <v>157969.64656903603</v>
      </c>
      <c r="R105" s="205">
        <v>181797.9326392393</v>
      </c>
      <c r="S105" s="209">
        <v>294358.30485979904</v>
      </c>
      <c r="T105" s="186">
        <v>379893.88257951551</v>
      </c>
    </row>
    <row r="106" spans="1:20" ht="20.100000000000001" customHeight="1">
      <c r="A106" s="179"/>
      <c r="B106" s="187" t="s">
        <v>244</v>
      </c>
      <c r="C106" s="203" t="s">
        <v>217</v>
      </c>
      <c r="D106" s="208">
        <v>0</v>
      </c>
      <c r="E106" s="204">
        <v>0</v>
      </c>
      <c r="F106" s="204">
        <v>0</v>
      </c>
      <c r="G106" s="204">
        <v>0</v>
      </c>
      <c r="H106" s="204">
        <v>0</v>
      </c>
      <c r="I106" s="204">
        <v>0</v>
      </c>
      <c r="J106" s="204">
        <v>152810.5207547872</v>
      </c>
      <c r="K106" s="204">
        <v>167496.07260468701</v>
      </c>
      <c r="L106" s="204">
        <v>300650.67853843456</v>
      </c>
      <c r="M106" s="204">
        <v>128179.55277796053</v>
      </c>
      <c r="N106" s="204">
        <v>86062.231267574738</v>
      </c>
      <c r="O106" s="204">
        <v>67934.036034002551</v>
      </c>
      <c r="P106" s="209">
        <v>112000.18506007067</v>
      </c>
      <c r="Q106" s="205">
        <v>96611.95475866471</v>
      </c>
      <c r="R106" s="205">
        <v>54013.953219638432</v>
      </c>
      <c r="S106" s="209">
        <v>136461.18574177707</v>
      </c>
      <c r="T106" s="186">
        <v>138013.03664828098</v>
      </c>
    </row>
    <row r="107" spans="1:20" ht="20.100000000000001" customHeight="1">
      <c r="A107" s="179"/>
      <c r="B107" s="187" t="s">
        <v>128</v>
      </c>
      <c r="C107" s="203" t="s">
        <v>217</v>
      </c>
      <c r="D107" s="208">
        <v>0</v>
      </c>
      <c r="E107" s="204">
        <v>0</v>
      </c>
      <c r="F107" s="204">
        <v>0</v>
      </c>
      <c r="G107" s="204">
        <v>0</v>
      </c>
      <c r="H107" s="204">
        <v>0</v>
      </c>
      <c r="I107" s="204">
        <v>0</v>
      </c>
      <c r="J107" s="204">
        <v>0</v>
      </c>
      <c r="K107" s="204">
        <v>0</v>
      </c>
      <c r="L107" s="204">
        <v>0</v>
      </c>
      <c r="M107" s="204">
        <v>0</v>
      </c>
      <c r="N107" s="204">
        <v>0</v>
      </c>
      <c r="O107" s="204">
        <v>115267.42499236898</v>
      </c>
      <c r="P107" s="209">
        <v>114070.42277084939</v>
      </c>
      <c r="Q107" s="205">
        <v>0</v>
      </c>
      <c r="R107" s="205">
        <v>0</v>
      </c>
      <c r="S107" s="209">
        <v>0</v>
      </c>
      <c r="T107" s="186">
        <v>0</v>
      </c>
    </row>
    <row r="108" spans="1:20" ht="20.100000000000001" customHeight="1">
      <c r="A108" s="179"/>
      <c r="B108" s="187" t="s">
        <v>245</v>
      </c>
      <c r="C108" s="203" t="s">
        <v>217</v>
      </c>
      <c r="D108" s="208">
        <v>0</v>
      </c>
      <c r="E108" s="204">
        <v>0</v>
      </c>
      <c r="F108" s="204">
        <v>0</v>
      </c>
      <c r="G108" s="204">
        <v>0</v>
      </c>
      <c r="H108" s="204">
        <v>0</v>
      </c>
      <c r="I108" s="204">
        <v>0</v>
      </c>
      <c r="J108" s="204">
        <v>0</v>
      </c>
      <c r="K108" s="204">
        <v>0</v>
      </c>
      <c r="L108" s="204">
        <v>8171.8620341142123</v>
      </c>
      <c r="M108" s="204">
        <v>33998.460214650157</v>
      </c>
      <c r="N108" s="204">
        <v>96859.247783932427</v>
      </c>
      <c r="O108" s="204">
        <v>98150.701216234127</v>
      </c>
      <c r="P108" s="209">
        <v>181717.45300469981</v>
      </c>
      <c r="Q108" s="205">
        <v>199274.42696543198</v>
      </c>
      <c r="R108" s="205">
        <v>200591.43593691528</v>
      </c>
      <c r="S108" s="209">
        <v>206065.79243142719</v>
      </c>
      <c r="T108" s="186">
        <v>208317.19104449984</v>
      </c>
    </row>
    <row r="109" spans="1:20" ht="20.100000000000001" customHeight="1">
      <c r="A109" s="179"/>
      <c r="B109" s="187" t="s">
        <v>246</v>
      </c>
      <c r="C109" s="203" t="s">
        <v>217</v>
      </c>
      <c r="D109" s="208">
        <v>0</v>
      </c>
      <c r="E109" s="204">
        <v>0</v>
      </c>
      <c r="F109" s="204">
        <v>0</v>
      </c>
      <c r="G109" s="204">
        <v>0</v>
      </c>
      <c r="H109" s="204">
        <v>0</v>
      </c>
      <c r="I109" s="204">
        <v>0</v>
      </c>
      <c r="J109" s="204">
        <v>0</v>
      </c>
      <c r="K109" s="204">
        <v>0</v>
      </c>
      <c r="L109" s="204">
        <v>0</v>
      </c>
      <c r="M109" s="204">
        <v>5097.890622265485</v>
      </c>
      <c r="N109" s="204">
        <v>95317.426661786303</v>
      </c>
      <c r="O109" s="204">
        <v>92370.315677251259</v>
      </c>
      <c r="P109" s="209">
        <v>147916.05804580534</v>
      </c>
      <c r="Q109" s="205">
        <v>77533.502355812991</v>
      </c>
      <c r="R109" s="205">
        <v>115953.09921964922</v>
      </c>
      <c r="S109" s="209">
        <v>117061.92341110796</v>
      </c>
      <c r="T109" s="186">
        <v>118338.97421470973</v>
      </c>
    </row>
    <row r="110" spans="1:20" ht="20.100000000000001" customHeight="1">
      <c r="A110" s="179"/>
      <c r="B110" s="187" t="s">
        <v>247</v>
      </c>
      <c r="C110" s="203" t="s">
        <v>217</v>
      </c>
      <c r="D110" s="208">
        <v>0</v>
      </c>
      <c r="E110" s="204">
        <v>0</v>
      </c>
      <c r="F110" s="204">
        <v>0</v>
      </c>
      <c r="G110" s="204">
        <v>0</v>
      </c>
      <c r="H110" s="204">
        <v>0</v>
      </c>
      <c r="I110" s="204">
        <v>0</v>
      </c>
      <c r="J110" s="204">
        <v>0</v>
      </c>
      <c r="K110" s="204">
        <v>0</v>
      </c>
      <c r="L110" s="204">
        <v>0</v>
      </c>
      <c r="M110" s="204">
        <v>19525.038024999591</v>
      </c>
      <c r="N110" s="204">
        <v>81152.24423440166</v>
      </c>
      <c r="O110" s="204">
        <v>84538.237322778616</v>
      </c>
      <c r="P110" s="209">
        <v>85084.78482516823</v>
      </c>
      <c r="Q110" s="205">
        <v>313804.19735634088</v>
      </c>
      <c r="R110" s="205">
        <v>140275.06403765018</v>
      </c>
      <c r="S110" s="209">
        <v>143644.55252877707</v>
      </c>
      <c r="T110" s="186">
        <v>145278.09343525837</v>
      </c>
    </row>
    <row r="111" spans="1:20" ht="20.100000000000001" customHeight="1">
      <c r="A111" s="179"/>
      <c r="B111" s="187" t="s">
        <v>248</v>
      </c>
      <c r="C111" s="203" t="s">
        <v>217</v>
      </c>
      <c r="D111" s="208">
        <v>0</v>
      </c>
      <c r="E111" s="204">
        <v>0</v>
      </c>
      <c r="F111" s="204">
        <v>0</v>
      </c>
      <c r="G111" s="204">
        <v>0</v>
      </c>
      <c r="H111" s="204">
        <v>0</v>
      </c>
      <c r="I111" s="204">
        <v>0</v>
      </c>
      <c r="J111" s="204">
        <v>0</v>
      </c>
      <c r="K111" s="204">
        <v>0</v>
      </c>
      <c r="L111" s="204">
        <v>0</v>
      </c>
      <c r="M111" s="204">
        <v>0</v>
      </c>
      <c r="N111" s="204">
        <v>0</v>
      </c>
      <c r="O111" s="204">
        <v>78048.317116593738</v>
      </c>
      <c r="P111" s="209">
        <v>75281.080479656899</v>
      </c>
      <c r="Q111" s="205">
        <v>5157.1950376269842</v>
      </c>
      <c r="R111" s="205">
        <v>12470.055313415151</v>
      </c>
      <c r="S111" s="209">
        <v>11163.324214497839</v>
      </c>
      <c r="T111" s="186">
        <v>11366.38950830988</v>
      </c>
    </row>
    <row r="112" spans="1:20" ht="20.100000000000001" customHeight="1">
      <c r="A112" s="179"/>
      <c r="B112" s="187" t="s">
        <v>129</v>
      </c>
      <c r="C112" s="203" t="s">
        <v>217</v>
      </c>
      <c r="D112" s="208">
        <v>0</v>
      </c>
      <c r="E112" s="204">
        <v>0</v>
      </c>
      <c r="F112" s="204">
        <v>0</v>
      </c>
      <c r="G112" s="204">
        <v>950.86483678603008</v>
      </c>
      <c r="H112" s="204">
        <v>17335.407747410925</v>
      </c>
      <c r="I112" s="204">
        <v>33286.941859130566</v>
      </c>
      <c r="J112" s="204">
        <v>22037.973060311335</v>
      </c>
      <c r="K112" s="204">
        <v>44111.647948246457</v>
      </c>
      <c r="L112" s="204">
        <v>69615.48552035162</v>
      </c>
      <c r="M112" s="204">
        <v>42865.536558409389</v>
      </c>
      <c r="N112" s="204">
        <v>73205.097649862524</v>
      </c>
      <c r="O112" s="204">
        <v>73574.118876063279</v>
      </c>
      <c r="P112" s="209">
        <v>70965.516861236494</v>
      </c>
      <c r="Q112" s="205">
        <v>68619.627324035479</v>
      </c>
      <c r="R112" s="205">
        <v>69547.559922279543</v>
      </c>
      <c r="S112" s="209">
        <v>70463.350328069573</v>
      </c>
      <c r="T112" s="186">
        <v>71264.666933135843</v>
      </c>
    </row>
    <row r="113" spans="1:20" ht="20.100000000000001" customHeight="1">
      <c r="A113" s="179"/>
      <c r="B113" s="187" t="s">
        <v>249</v>
      </c>
      <c r="C113" s="203" t="s">
        <v>217</v>
      </c>
      <c r="D113" s="208">
        <v>0</v>
      </c>
      <c r="E113" s="204">
        <v>0</v>
      </c>
      <c r="F113" s="204">
        <v>0</v>
      </c>
      <c r="G113" s="204">
        <v>127818.29254783083</v>
      </c>
      <c r="H113" s="204">
        <v>189134.11131229345</v>
      </c>
      <c r="I113" s="204">
        <v>210737.36332910735</v>
      </c>
      <c r="J113" s="204">
        <v>239695.08911637362</v>
      </c>
      <c r="K113" s="204">
        <v>84919.799562582077</v>
      </c>
      <c r="L113" s="204">
        <v>78877.137000486793</v>
      </c>
      <c r="M113" s="204">
        <v>85636.350619227014</v>
      </c>
      <c r="N113" s="204">
        <v>155600.94288262638</v>
      </c>
      <c r="O113" s="204">
        <v>156385.31595286547</v>
      </c>
      <c r="P113" s="209">
        <v>189760.12011281739</v>
      </c>
      <c r="Q113" s="205">
        <v>15812.605058247318</v>
      </c>
      <c r="R113" s="205">
        <v>0</v>
      </c>
      <c r="S113" s="209">
        <v>0</v>
      </c>
      <c r="T113" s="186">
        <v>0</v>
      </c>
    </row>
    <row r="114" spans="1:20" ht="20.100000000000001" customHeight="1">
      <c r="A114" s="179"/>
      <c r="B114" s="187" t="s">
        <v>250</v>
      </c>
      <c r="C114" s="203" t="s">
        <v>217</v>
      </c>
      <c r="D114" s="208">
        <v>0</v>
      </c>
      <c r="E114" s="204">
        <v>0</v>
      </c>
      <c r="F114" s="204">
        <v>0</v>
      </c>
      <c r="G114" s="204">
        <v>0</v>
      </c>
      <c r="H114" s="204">
        <v>0</v>
      </c>
      <c r="I114" s="204">
        <v>0</v>
      </c>
      <c r="J114" s="204">
        <v>60374.952968144724</v>
      </c>
      <c r="K114" s="204">
        <v>137670.40580157412</v>
      </c>
      <c r="L114" s="204">
        <v>161114.99996871414</v>
      </c>
      <c r="M114" s="204">
        <v>18650.26717378664</v>
      </c>
      <c r="N114" s="204">
        <v>49821.150693187075</v>
      </c>
      <c r="O114" s="204">
        <v>50072.296271989318</v>
      </c>
      <c r="P114" s="209">
        <v>48296.9614812031</v>
      </c>
      <c r="Q114" s="205">
        <v>472592.53688752343</v>
      </c>
      <c r="R114" s="205">
        <v>194835.58054563578</v>
      </c>
      <c r="S114" s="209">
        <v>197401.14223564506</v>
      </c>
      <c r="T114" s="186">
        <v>199646.00871440314</v>
      </c>
    </row>
    <row r="115" spans="1:20" ht="20.100000000000001" customHeight="1">
      <c r="A115" s="179"/>
      <c r="B115" s="187" t="s">
        <v>251</v>
      </c>
      <c r="C115" s="203" t="s">
        <v>217</v>
      </c>
      <c r="D115" s="208">
        <v>0</v>
      </c>
      <c r="E115" s="204">
        <v>0</v>
      </c>
      <c r="F115" s="204">
        <v>0</v>
      </c>
      <c r="G115" s="204">
        <v>0</v>
      </c>
      <c r="H115" s="204">
        <v>0</v>
      </c>
      <c r="I115" s="204">
        <v>0</v>
      </c>
      <c r="J115" s="204">
        <v>0</v>
      </c>
      <c r="K115" s="204">
        <v>0</v>
      </c>
      <c r="L115" s="204">
        <v>0</v>
      </c>
      <c r="M115" s="204">
        <v>0</v>
      </c>
      <c r="N115" s="204">
        <v>20809.620235879211</v>
      </c>
      <c r="O115" s="204">
        <v>53691.732920081726</v>
      </c>
      <c r="P115" s="209">
        <v>87815.495122597174</v>
      </c>
      <c r="Q115" s="205">
        <v>12938.850054202541</v>
      </c>
      <c r="R115" s="205">
        <v>7026.1178600343856</v>
      </c>
      <c r="S115" s="209">
        <v>5927.03615052027</v>
      </c>
      <c r="T115" s="186">
        <v>6033.3471103626807</v>
      </c>
    </row>
    <row r="116" spans="1:20" ht="20.100000000000001" customHeight="1">
      <c r="A116" s="179"/>
      <c r="B116" s="187" t="s">
        <v>252</v>
      </c>
      <c r="C116" s="203" t="s">
        <v>217</v>
      </c>
      <c r="D116" s="208">
        <v>0</v>
      </c>
      <c r="E116" s="204">
        <v>0</v>
      </c>
      <c r="F116" s="204">
        <v>41361.986794781536</v>
      </c>
      <c r="G116" s="204">
        <v>46661.322641667226</v>
      </c>
      <c r="H116" s="204">
        <v>49299.035816599295</v>
      </c>
      <c r="I116" s="204">
        <v>44990.71739429015</v>
      </c>
      <c r="J116" s="204">
        <v>44991.072064964646</v>
      </c>
      <c r="K116" s="204">
        <v>44991.211547451785</v>
      </c>
      <c r="L116" s="204">
        <v>44991.175094908584</v>
      </c>
      <c r="M116" s="204">
        <v>44991.232362960392</v>
      </c>
      <c r="N116" s="204">
        <v>44991.192646124473</v>
      </c>
      <c r="O116" s="204">
        <v>44991.254231918952</v>
      </c>
      <c r="P116" s="209">
        <v>44991.357039163559</v>
      </c>
      <c r="Q116" s="205">
        <v>44991.254231918938</v>
      </c>
      <c r="R116" s="205">
        <v>44991.254231918967</v>
      </c>
      <c r="S116" s="209">
        <v>44991.254231918952</v>
      </c>
      <c r="T116" s="186">
        <v>44991.254231918923</v>
      </c>
    </row>
    <row r="117" spans="1:20" ht="20.100000000000001" customHeight="1">
      <c r="A117" s="179"/>
      <c r="B117" s="187" t="s">
        <v>253</v>
      </c>
      <c r="C117" s="203" t="s">
        <v>217</v>
      </c>
      <c r="D117" s="208">
        <v>0</v>
      </c>
      <c r="E117" s="204">
        <v>0</v>
      </c>
      <c r="F117" s="204">
        <v>0</v>
      </c>
      <c r="G117" s="204">
        <v>7572.8943082026899</v>
      </c>
      <c r="H117" s="204">
        <v>8013.6421278073067</v>
      </c>
      <c r="I117" s="204">
        <v>10804.618486310193</v>
      </c>
      <c r="J117" s="204">
        <v>6371.3779829657306</v>
      </c>
      <c r="K117" s="204">
        <v>27825.801393876234</v>
      </c>
      <c r="L117" s="204">
        <v>21726.813494015718</v>
      </c>
      <c r="M117" s="204">
        <v>26132.829177421674</v>
      </c>
      <c r="N117" s="204">
        <v>33569.299642202626</v>
      </c>
      <c r="O117" s="204">
        <v>30740.407542244659</v>
      </c>
      <c r="P117" s="209">
        <v>48509.920956676702</v>
      </c>
      <c r="Q117" s="205">
        <v>34752.544936431223</v>
      </c>
      <c r="R117" s="205">
        <v>34030.435162165253</v>
      </c>
      <c r="S117" s="209">
        <v>36963.928788888101</v>
      </c>
      <c r="T117" s="186">
        <v>41010.307330000003</v>
      </c>
    </row>
    <row r="118" spans="1:20" ht="20.100000000000001" customHeight="1">
      <c r="A118" s="179"/>
      <c r="B118" s="187" t="s">
        <v>254</v>
      </c>
      <c r="C118" s="203" t="s">
        <v>217</v>
      </c>
      <c r="D118" s="208">
        <v>0</v>
      </c>
      <c r="E118" s="204">
        <v>0</v>
      </c>
      <c r="F118" s="204">
        <v>0</v>
      </c>
      <c r="G118" s="204">
        <v>0</v>
      </c>
      <c r="H118" s="204">
        <v>0</v>
      </c>
      <c r="I118" s="204">
        <v>29284.136425009088</v>
      </c>
      <c r="J118" s="204">
        <v>47554.881657890801</v>
      </c>
      <c r="K118" s="204">
        <v>91337.564015164549</v>
      </c>
      <c r="L118" s="204">
        <v>33373.040861645262</v>
      </c>
      <c r="M118" s="204">
        <v>154947.73503293024</v>
      </c>
      <c r="N118" s="204">
        <v>59343.507633244037</v>
      </c>
      <c r="O118" s="204">
        <v>30837.586022108517</v>
      </c>
      <c r="P118" s="209">
        <v>6739.2812481399615</v>
      </c>
      <c r="Q118" s="205">
        <v>201066.61287636738</v>
      </c>
      <c r="R118" s="205">
        <v>120088.51508344006</v>
      </c>
      <c r="S118" s="209">
        <v>79067.015660898673</v>
      </c>
      <c r="T118" s="186">
        <v>79966.174049864348</v>
      </c>
    </row>
    <row r="119" spans="1:20" ht="20.100000000000001" customHeight="1">
      <c r="A119" s="179"/>
      <c r="B119" s="187" t="s">
        <v>255</v>
      </c>
      <c r="C119" s="203" t="s">
        <v>217</v>
      </c>
      <c r="D119" s="208">
        <v>0</v>
      </c>
      <c r="E119" s="204">
        <v>0</v>
      </c>
      <c r="F119" s="204">
        <v>0</v>
      </c>
      <c r="G119" s="204">
        <v>0</v>
      </c>
      <c r="H119" s="204">
        <v>0</v>
      </c>
      <c r="I119" s="204">
        <v>0</v>
      </c>
      <c r="J119" s="204">
        <v>0</v>
      </c>
      <c r="K119" s="204">
        <v>0</v>
      </c>
      <c r="L119" s="204">
        <v>0</v>
      </c>
      <c r="M119" s="204">
        <v>3689.7749642479066</v>
      </c>
      <c r="N119" s="204">
        <v>14230.969454061142</v>
      </c>
      <c r="O119" s="204">
        <v>14828.342899927635</v>
      </c>
      <c r="P119" s="209">
        <v>112981.29639916058</v>
      </c>
      <c r="Q119" s="205">
        <v>37988.576262988201</v>
      </c>
      <c r="R119" s="205">
        <v>31689.250219695008</v>
      </c>
      <c r="S119" s="209">
        <v>31734.59741974642</v>
      </c>
      <c r="T119" s="186">
        <v>32064.41765756211</v>
      </c>
    </row>
    <row r="120" spans="1:20" ht="20.100000000000001" customHeight="1">
      <c r="A120" s="179"/>
      <c r="B120" s="187" t="s">
        <v>256</v>
      </c>
      <c r="C120" s="203" t="s">
        <v>217</v>
      </c>
      <c r="D120" s="208">
        <v>0</v>
      </c>
      <c r="E120" s="204">
        <v>0</v>
      </c>
      <c r="F120" s="204">
        <v>0</v>
      </c>
      <c r="G120" s="204">
        <v>0</v>
      </c>
      <c r="H120" s="204">
        <v>0</v>
      </c>
      <c r="I120" s="204">
        <v>0</v>
      </c>
      <c r="J120" s="204">
        <v>0</v>
      </c>
      <c r="K120" s="204">
        <v>0</v>
      </c>
      <c r="L120" s="204">
        <v>0</v>
      </c>
      <c r="M120" s="204">
        <v>0</v>
      </c>
      <c r="N120" s="204">
        <v>0</v>
      </c>
      <c r="O120" s="204">
        <v>7934.3943389763226</v>
      </c>
      <c r="P120" s="209">
        <v>23407.893548693857</v>
      </c>
      <c r="Q120" s="205">
        <v>8520.5302136047812</v>
      </c>
      <c r="R120" s="205">
        <v>7771.7833375967584</v>
      </c>
      <c r="S120" s="209">
        <v>19285.731582513137</v>
      </c>
      <c r="T120" s="186">
        <v>0</v>
      </c>
    </row>
    <row r="121" spans="1:20" ht="20.100000000000001" customHeight="1">
      <c r="A121" s="179"/>
      <c r="B121" s="187" t="s">
        <v>257</v>
      </c>
      <c r="C121" s="203" t="s">
        <v>217</v>
      </c>
      <c r="D121" s="208">
        <v>0</v>
      </c>
      <c r="E121" s="204">
        <v>0</v>
      </c>
      <c r="F121" s="204">
        <v>0</v>
      </c>
      <c r="G121" s="204">
        <v>14037.604423343231</v>
      </c>
      <c r="H121" s="204">
        <v>31176.26626771922</v>
      </c>
      <c r="I121" s="204">
        <v>43065.720157391566</v>
      </c>
      <c r="J121" s="204">
        <v>39804.550722703381</v>
      </c>
      <c r="K121" s="204">
        <v>25724.24178451948</v>
      </c>
      <c r="L121" s="204">
        <v>29594.66028075424</v>
      </c>
      <c r="M121" s="204">
        <v>26839.424069914487</v>
      </c>
      <c r="N121" s="204">
        <v>33208.134993886029</v>
      </c>
      <c r="O121" s="204">
        <v>21658.53064912136</v>
      </c>
      <c r="P121" s="209">
        <v>18886.248253147463</v>
      </c>
      <c r="Q121" s="205">
        <v>7282.5808219948076</v>
      </c>
      <c r="R121" s="205">
        <v>5487.6294835199469</v>
      </c>
      <c r="S121" s="209">
        <v>5112.549442006627</v>
      </c>
      <c r="T121" s="186">
        <v>5170.6898900981259</v>
      </c>
    </row>
    <row r="122" spans="1:20" ht="20.100000000000001" customHeight="1">
      <c r="A122" s="179"/>
      <c r="B122" s="187" t="s">
        <v>258</v>
      </c>
      <c r="C122" s="203" t="s">
        <v>217</v>
      </c>
      <c r="D122" s="208">
        <v>0</v>
      </c>
      <c r="E122" s="204">
        <v>0</v>
      </c>
      <c r="F122" s="204">
        <v>0</v>
      </c>
      <c r="G122" s="204">
        <v>0</v>
      </c>
      <c r="H122" s="204">
        <v>0</v>
      </c>
      <c r="I122" s="204">
        <v>0</v>
      </c>
      <c r="J122" s="204">
        <v>0</v>
      </c>
      <c r="K122" s="204">
        <v>0</v>
      </c>
      <c r="L122" s="204">
        <v>0</v>
      </c>
      <c r="M122" s="204">
        <v>1312.9389165968585</v>
      </c>
      <c r="N122" s="204">
        <v>1427.8083190877162</v>
      </c>
      <c r="O122" s="204">
        <v>6287.2766102836949</v>
      </c>
      <c r="P122" s="209">
        <v>5759.4373129352534</v>
      </c>
      <c r="Q122" s="205">
        <v>4347.3481140644708</v>
      </c>
      <c r="R122" s="205">
        <v>210.96203248080934</v>
      </c>
      <c r="S122" s="209">
        <v>0</v>
      </c>
      <c r="T122" s="186">
        <v>0</v>
      </c>
    </row>
    <row r="123" spans="1:20" ht="20.100000000000001" customHeight="1">
      <c r="A123" s="179"/>
      <c r="B123" s="187" t="s">
        <v>259</v>
      </c>
      <c r="C123" s="203" t="s">
        <v>217</v>
      </c>
      <c r="D123" s="208">
        <v>0</v>
      </c>
      <c r="E123" s="204">
        <v>0</v>
      </c>
      <c r="F123" s="204">
        <v>0</v>
      </c>
      <c r="G123" s="204">
        <v>0</v>
      </c>
      <c r="H123" s="204">
        <v>0</v>
      </c>
      <c r="I123" s="204">
        <v>0</v>
      </c>
      <c r="J123" s="204">
        <v>0</v>
      </c>
      <c r="K123" s="204">
        <v>0</v>
      </c>
      <c r="L123" s="204">
        <v>9.7688631627756699</v>
      </c>
      <c r="M123" s="204">
        <v>6.9089741722328846</v>
      </c>
      <c r="N123" s="204">
        <v>0</v>
      </c>
      <c r="O123" s="204">
        <v>2225.0633403599827</v>
      </c>
      <c r="P123" s="209">
        <v>1115.0771717878645</v>
      </c>
      <c r="Q123" s="205">
        <v>2744.2948922241253</v>
      </c>
      <c r="R123" s="205">
        <v>6598.2891801722162</v>
      </c>
      <c r="S123" s="209">
        <v>6621.3113275540163</v>
      </c>
      <c r="T123" s="186">
        <v>0</v>
      </c>
    </row>
    <row r="124" spans="1:20" ht="20.100000000000001" customHeight="1">
      <c r="A124" s="179"/>
      <c r="B124" s="187" t="s">
        <v>260</v>
      </c>
      <c r="C124" s="203" t="s">
        <v>217</v>
      </c>
      <c r="D124" s="208">
        <v>0</v>
      </c>
      <c r="E124" s="204">
        <v>0</v>
      </c>
      <c r="F124" s="204">
        <v>0</v>
      </c>
      <c r="G124" s="204">
        <v>0</v>
      </c>
      <c r="H124" s="204">
        <v>0</v>
      </c>
      <c r="I124" s="204">
        <v>0</v>
      </c>
      <c r="J124" s="204">
        <v>0</v>
      </c>
      <c r="K124" s="204">
        <v>0</v>
      </c>
      <c r="L124" s="204">
        <v>0</v>
      </c>
      <c r="M124" s="204">
        <v>15.865768884845204</v>
      </c>
      <c r="N124" s="204">
        <v>160.71425786638736</v>
      </c>
      <c r="O124" s="204">
        <v>365.06098225673014</v>
      </c>
      <c r="P124" s="209">
        <v>421.9376615555758</v>
      </c>
      <c r="Q124" s="205">
        <v>85.091299575174475</v>
      </c>
      <c r="R124" s="205">
        <v>585.53709631870765</v>
      </c>
      <c r="S124" s="209">
        <v>1351.517144443191</v>
      </c>
      <c r="T124" s="186">
        <v>2283.3447852259555</v>
      </c>
    </row>
    <row r="125" spans="1:20" ht="20.100000000000001" customHeight="1">
      <c r="A125" s="179"/>
      <c r="B125" s="187" t="s">
        <v>261</v>
      </c>
      <c r="C125" s="203" t="s">
        <v>217</v>
      </c>
      <c r="D125" s="208">
        <v>0</v>
      </c>
      <c r="E125" s="204">
        <v>0</v>
      </c>
      <c r="F125" s="204">
        <v>0</v>
      </c>
      <c r="G125" s="204">
        <v>0</v>
      </c>
      <c r="H125" s="204">
        <v>0</v>
      </c>
      <c r="I125" s="204">
        <v>0</v>
      </c>
      <c r="J125" s="204">
        <v>0</v>
      </c>
      <c r="K125" s="204">
        <v>0</v>
      </c>
      <c r="L125" s="204">
        <v>0</v>
      </c>
      <c r="M125" s="204">
        <v>0</v>
      </c>
      <c r="N125" s="204">
        <v>0</v>
      </c>
      <c r="O125" s="204">
        <v>0</v>
      </c>
      <c r="P125" s="209">
        <v>143278.13067269034</v>
      </c>
      <c r="Q125" s="205">
        <v>47027.864247838224</v>
      </c>
      <c r="R125" s="205">
        <v>50735.63323415121</v>
      </c>
      <c r="S125" s="209">
        <v>53292.534823718357</v>
      </c>
      <c r="T125" s="186">
        <v>53898.583115227222</v>
      </c>
    </row>
    <row r="126" spans="1:20" ht="20.100000000000001" customHeight="1">
      <c r="A126" s="179"/>
      <c r="B126" s="187" t="s">
        <v>262</v>
      </c>
      <c r="C126" s="203" t="s">
        <v>217</v>
      </c>
      <c r="D126" s="208">
        <v>0</v>
      </c>
      <c r="E126" s="204">
        <v>0</v>
      </c>
      <c r="F126" s="204">
        <v>0</v>
      </c>
      <c r="G126" s="204">
        <v>0</v>
      </c>
      <c r="H126" s="204">
        <v>0</v>
      </c>
      <c r="I126" s="204">
        <v>0</v>
      </c>
      <c r="J126" s="204">
        <v>0</v>
      </c>
      <c r="K126" s="204">
        <v>0</v>
      </c>
      <c r="L126" s="204">
        <v>0</v>
      </c>
      <c r="M126" s="204">
        <v>0</v>
      </c>
      <c r="N126" s="204">
        <v>11830.307414070725</v>
      </c>
      <c r="O126" s="204">
        <v>0</v>
      </c>
      <c r="P126" s="209">
        <v>0</v>
      </c>
      <c r="Q126" s="205">
        <v>1527.0276883740946</v>
      </c>
      <c r="R126" s="205">
        <v>1904.1395146493655</v>
      </c>
      <c r="S126" s="209">
        <v>2091.5673737487009</v>
      </c>
      <c r="T126" s="186">
        <v>2124.3185309763071</v>
      </c>
    </row>
    <row r="127" spans="1:20" ht="20.100000000000001" customHeight="1">
      <c r="A127" s="179"/>
      <c r="B127" s="187" t="s">
        <v>263</v>
      </c>
      <c r="C127" s="203" t="s">
        <v>217</v>
      </c>
      <c r="D127" s="208">
        <v>0</v>
      </c>
      <c r="E127" s="204">
        <v>0</v>
      </c>
      <c r="F127" s="204">
        <v>0</v>
      </c>
      <c r="G127" s="204">
        <v>0</v>
      </c>
      <c r="H127" s="204">
        <v>0</v>
      </c>
      <c r="I127" s="204">
        <v>0</v>
      </c>
      <c r="J127" s="204">
        <v>0</v>
      </c>
      <c r="K127" s="204">
        <v>0</v>
      </c>
      <c r="L127" s="204">
        <v>0</v>
      </c>
      <c r="M127" s="204">
        <v>0</v>
      </c>
      <c r="N127" s="204">
        <v>0</v>
      </c>
      <c r="O127" s="204">
        <v>0</v>
      </c>
      <c r="P127" s="209">
        <v>0</v>
      </c>
      <c r="Q127" s="205">
        <v>0</v>
      </c>
      <c r="R127" s="205">
        <v>0</v>
      </c>
      <c r="S127" s="209">
        <v>0</v>
      </c>
      <c r="T127" s="186">
        <v>0</v>
      </c>
    </row>
    <row r="128" spans="1:20" ht="20.100000000000001" customHeight="1">
      <c r="A128" s="179"/>
      <c r="B128" s="187" t="s">
        <v>264</v>
      </c>
      <c r="C128" s="203" t="s">
        <v>217</v>
      </c>
      <c r="D128" s="208">
        <v>0</v>
      </c>
      <c r="E128" s="204">
        <v>0</v>
      </c>
      <c r="F128" s="204">
        <v>0</v>
      </c>
      <c r="G128" s="204">
        <v>0</v>
      </c>
      <c r="H128" s="204">
        <v>0</v>
      </c>
      <c r="I128" s="204">
        <v>0</v>
      </c>
      <c r="J128" s="204">
        <v>0</v>
      </c>
      <c r="K128" s="204">
        <v>0</v>
      </c>
      <c r="L128" s="204">
        <v>0</v>
      </c>
      <c r="M128" s="204">
        <v>0</v>
      </c>
      <c r="N128" s="204">
        <v>4211.7425783357266</v>
      </c>
      <c r="O128" s="204">
        <v>0</v>
      </c>
      <c r="P128" s="209">
        <v>0</v>
      </c>
      <c r="Q128" s="205">
        <v>0</v>
      </c>
      <c r="R128" s="205">
        <v>0</v>
      </c>
      <c r="S128" s="209">
        <v>0</v>
      </c>
      <c r="T128" s="186">
        <v>0</v>
      </c>
    </row>
    <row r="129" spans="1:20" ht="20.100000000000001" customHeight="1">
      <c r="A129" s="179"/>
      <c r="B129" s="187" t="s">
        <v>265</v>
      </c>
      <c r="C129" s="203" t="s">
        <v>217</v>
      </c>
      <c r="D129" s="208">
        <v>0</v>
      </c>
      <c r="E129" s="204">
        <v>0</v>
      </c>
      <c r="F129" s="204">
        <v>0</v>
      </c>
      <c r="G129" s="204">
        <v>1127343.6452342717</v>
      </c>
      <c r="H129" s="204">
        <v>2379866.7672432507</v>
      </c>
      <c r="I129" s="204">
        <v>632344.85185161734</v>
      </c>
      <c r="J129" s="204">
        <v>800375.12606426631</v>
      </c>
      <c r="K129" s="204">
        <v>901765.4568878162</v>
      </c>
      <c r="L129" s="204">
        <v>840914.5616806515</v>
      </c>
      <c r="M129" s="204">
        <v>0</v>
      </c>
      <c r="N129" s="204">
        <v>0</v>
      </c>
      <c r="O129" s="204">
        <v>0</v>
      </c>
      <c r="P129" s="209">
        <v>0</v>
      </c>
      <c r="Q129" s="205">
        <v>0</v>
      </c>
      <c r="R129" s="205">
        <v>0</v>
      </c>
      <c r="S129" s="209">
        <v>0</v>
      </c>
      <c r="T129" s="186">
        <v>0</v>
      </c>
    </row>
    <row r="130" spans="1:20" ht="20.100000000000001" customHeight="1">
      <c r="A130" s="179"/>
      <c r="B130" s="187" t="s">
        <v>266</v>
      </c>
      <c r="C130" s="203" t="s">
        <v>217</v>
      </c>
      <c r="D130" s="208">
        <v>0</v>
      </c>
      <c r="E130" s="204">
        <v>0</v>
      </c>
      <c r="F130" s="204">
        <v>0</v>
      </c>
      <c r="G130" s="204">
        <v>0</v>
      </c>
      <c r="H130" s="204">
        <v>0</v>
      </c>
      <c r="I130" s="204">
        <v>0</v>
      </c>
      <c r="J130" s="204">
        <v>0</v>
      </c>
      <c r="K130" s="204">
        <v>0</v>
      </c>
      <c r="L130" s="204">
        <v>20563.951444529539</v>
      </c>
      <c r="M130" s="204">
        <v>25430.514602189261</v>
      </c>
      <c r="N130" s="204">
        <v>107.99965594802909</v>
      </c>
      <c r="O130" s="204">
        <v>84.977406112708152</v>
      </c>
      <c r="P130" s="209">
        <v>49.701446504587075</v>
      </c>
      <c r="Q130" s="205">
        <v>0</v>
      </c>
      <c r="R130" s="205">
        <v>0</v>
      </c>
      <c r="S130" s="209">
        <v>0</v>
      </c>
      <c r="T130" s="186">
        <v>0</v>
      </c>
    </row>
    <row r="131" spans="1:20" ht="20.100000000000001" customHeight="1">
      <c r="A131" s="179"/>
      <c r="B131" s="187" t="s">
        <v>267</v>
      </c>
      <c r="C131" s="203" t="s">
        <v>217</v>
      </c>
      <c r="D131" s="208">
        <v>0</v>
      </c>
      <c r="E131" s="204">
        <v>0</v>
      </c>
      <c r="F131" s="204">
        <v>0</v>
      </c>
      <c r="G131" s="204">
        <v>0</v>
      </c>
      <c r="H131" s="204">
        <v>0</v>
      </c>
      <c r="I131" s="204">
        <v>0</v>
      </c>
      <c r="J131" s="204">
        <v>0</v>
      </c>
      <c r="K131" s="204">
        <v>0</v>
      </c>
      <c r="L131" s="204">
        <v>0</v>
      </c>
      <c r="M131" s="204">
        <v>0</v>
      </c>
      <c r="N131" s="204">
        <v>0</v>
      </c>
      <c r="O131" s="204">
        <v>0</v>
      </c>
      <c r="P131" s="209">
        <v>0</v>
      </c>
      <c r="Q131" s="205">
        <v>0</v>
      </c>
      <c r="R131" s="205">
        <v>0</v>
      </c>
      <c r="S131" s="209">
        <v>0</v>
      </c>
      <c r="T131" s="186">
        <v>0</v>
      </c>
    </row>
    <row r="132" spans="1:20" ht="20.100000000000001" customHeight="1">
      <c r="A132" s="179"/>
      <c r="B132" s="187" t="s">
        <v>268</v>
      </c>
      <c r="C132" s="203" t="s">
        <v>217</v>
      </c>
      <c r="D132" s="208">
        <v>362193.83960987331</v>
      </c>
      <c r="E132" s="204">
        <v>0</v>
      </c>
      <c r="F132" s="204">
        <v>0</v>
      </c>
      <c r="G132" s="204">
        <v>0</v>
      </c>
      <c r="H132" s="204">
        <v>0</v>
      </c>
      <c r="I132" s="204">
        <v>0</v>
      </c>
      <c r="J132" s="204">
        <v>0</v>
      </c>
      <c r="K132" s="204">
        <v>0</v>
      </c>
      <c r="L132" s="204">
        <v>0</v>
      </c>
      <c r="M132" s="204">
        <v>0</v>
      </c>
      <c r="N132" s="204">
        <v>0</v>
      </c>
      <c r="O132" s="204">
        <v>0</v>
      </c>
      <c r="P132" s="209">
        <v>0</v>
      </c>
      <c r="Q132" s="205">
        <v>0</v>
      </c>
      <c r="R132" s="205">
        <v>0</v>
      </c>
      <c r="S132" s="209">
        <v>0</v>
      </c>
      <c r="T132" s="186">
        <v>0</v>
      </c>
    </row>
    <row r="133" spans="1:20" ht="20.100000000000001" customHeight="1">
      <c r="A133" s="179"/>
      <c r="B133" s="187" t="s">
        <v>269</v>
      </c>
      <c r="C133" s="203" t="s">
        <v>217</v>
      </c>
      <c r="D133" s="208">
        <v>0</v>
      </c>
      <c r="E133" s="204">
        <v>0</v>
      </c>
      <c r="F133" s="204">
        <v>0</v>
      </c>
      <c r="G133" s="204">
        <v>0</v>
      </c>
      <c r="H133" s="204">
        <v>0</v>
      </c>
      <c r="I133" s="204">
        <v>0</v>
      </c>
      <c r="J133" s="204">
        <v>0</v>
      </c>
      <c r="K133" s="204">
        <v>0</v>
      </c>
      <c r="L133" s="204">
        <v>0</v>
      </c>
      <c r="M133" s="204">
        <v>0</v>
      </c>
      <c r="N133" s="204">
        <v>0</v>
      </c>
      <c r="O133" s="204">
        <v>0</v>
      </c>
      <c r="P133" s="209">
        <v>0</v>
      </c>
      <c r="Q133" s="205">
        <v>0</v>
      </c>
      <c r="R133" s="205">
        <v>0</v>
      </c>
      <c r="S133" s="209">
        <v>0</v>
      </c>
      <c r="T133" s="186">
        <v>0</v>
      </c>
    </row>
    <row r="134" spans="1:20" ht="20.100000000000001" customHeight="1">
      <c r="A134" s="179"/>
      <c r="B134" s="187" t="s">
        <v>270</v>
      </c>
      <c r="C134" s="203" t="s">
        <v>217</v>
      </c>
      <c r="D134" s="208">
        <v>0</v>
      </c>
      <c r="E134" s="204">
        <v>0</v>
      </c>
      <c r="F134" s="204">
        <v>0</v>
      </c>
      <c r="G134" s="204">
        <v>0</v>
      </c>
      <c r="H134" s="204">
        <v>0</v>
      </c>
      <c r="I134" s="204">
        <v>0</v>
      </c>
      <c r="J134" s="204">
        <v>0</v>
      </c>
      <c r="K134" s="204">
        <v>0</v>
      </c>
      <c r="L134" s="204">
        <v>0</v>
      </c>
      <c r="M134" s="204">
        <v>0</v>
      </c>
      <c r="N134" s="204">
        <v>0</v>
      </c>
      <c r="O134" s="204">
        <v>0</v>
      </c>
      <c r="P134" s="209">
        <v>0</v>
      </c>
      <c r="Q134" s="205">
        <v>0</v>
      </c>
      <c r="R134" s="205">
        <v>0</v>
      </c>
      <c r="S134" s="209">
        <v>0</v>
      </c>
      <c r="T134" s="186">
        <v>0</v>
      </c>
    </row>
    <row r="135" spans="1:20" ht="20.100000000000001" customHeight="1">
      <c r="A135" s="179"/>
      <c r="B135" s="187" t="s">
        <v>271</v>
      </c>
      <c r="C135" s="203" t="s">
        <v>217</v>
      </c>
      <c r="D135" s="208">
        <v>0</v>
      </c>
      <c r="E135" s="204">
        <v>0</v>
      </c>
      <c r="F135" s="204">
        <v>0</v>
      </c>
      <c r="G135" s="204">
        <v>0</v>
      </c>
      <c r="H135" s="204">
        <v>0</v>
      </c>
      <c r="I135" s="204">
        <v>0</v>
      </c>
      <c r="J135" s="204">
        <v>0</v>
      </c>
      <c r="K135" s="204">
        <v>0</v>
      </c>
      <c r="L135" s="204">
        <v>0</v>
      </c>
      <c r="M135" s="204">
        <v>0</v>
      </c>
      <c r="N135" s="204">
        <v>0</v>
      </c>
      <c r="O135" s="204">
        <v>0</v>
      </c>
      <c r="P135" s="209">
        <v>0</v>
      </c>
      <c r="Q135" s="205">
        <v>0</v>
      </c>
      <c r="R135" s="205">
        <v>0</v>
      </c>
      <c r="S135" s="209">
        <v>0</v>
      </c>
      <c r="T135" s="186">
        <v>0</v>
      </c>
    </row>
    <row r="136" spans="1:20" ht="20.100000000000001" customHeight="1">
      <c r="A136" s="179"/>
      <c r="B136" s="187" t="s">
        <v>272</v>
      </c>
      <c r="C136" s="203" t="s">
        <v>217</v>
      </c>
      <c r="D136" s="208">
        <v>0</v>
      </c>
      <c r="E136" s="204">
        <v>0</v>
      </c>
      <c r="F136" s="204">
        <v>0</v>
      </c>
      <c r="G136" s="204">
        <v>0</v>
      </c>
      <c r="H136" s="204">
        <v>0</v>
      </c>
      <c r="I136" s="204">
        <v>0</v>
      </c>
      <c r="J136" s="204">
        <v>0</v>
      </c>
      <c r="K136" s="204">
        <v>0</v>
      </c>
      <c r="L136" s="204">
        <v>0</v>
      </c>
      <c r="M136" s="204">
        <v>0</v>
      </c>
      <c r="N136" s="204">
        <v>0</v>
      </c>
      <c r="O136" s="204">
        <v>0</v>
      </c>
      <c r="P136" s="209">
        <v>0</v>
      </c>
      <c r="Q136" s="205">
        <v>0</v>
      </c>
      <c r="R136" s="205">
        <v>0</v>
      </c>
      <c r="S136" s="209">
        <v>0</v>
      </c>
      <c r="T136" s="186">
        <v>0</v>
      </c>
    </row>
    <row r="137" spans="1:20" ht="20.100000000000001" customHeight="1">
      <c r="A137" s="179"/>
      <c r="B137" s="187" t="s">
        <v>273</v>
      </c>
      <c r="C137" s="203" t="s">
        <v>217</v>
      </c>
      <c r="D137" s="208">
        <v>0</v>
      </c>
      <c r="E137" s="204">
        <v>0</v>
      </c>
      <c r="F137" s="204">
        <v>0</v>
      </c>
      <c r="G137" s="204">
        <v>0</v>
      </c>
      <c r="H137" s="204">
        <v>0</v>
      </c>
      <c r="I137" s="204">
        <v>0</v>
      </c>
      <c r="J137" s="204">
        <v>0</v>
      </c>
      <c r="K137" s="204">
        <v>0</v>
      </c>
      <c r="L137" s="204">
        <v>0</v>
      </c>
      <c r="M137" s="204">
        <v>82638.62580900114</v>
      </c>
      <c r="N137" s="204">
        <v>228577.2408458672</v>
      </c>
      <c r="O137" s="204">
        <v>10499.082451339422</v>
      </c>
      <c r="P137" s="209">
        <v>0</v>
      </c>
      <c r="Q137" s="205">
        <v>0</v>
      </c>
      <c r="R137" s="205">
        <v>0</v>
      </c>
      <c r="S137" s="209">
        <v>0</v>
      </c>
      <c r="T137" s="186">
        <v>0</v>
      </c>
    </row>
    <row r="138" spans="1:20" ht="20.100000000000001" customHeight="1">
      <c r="A138" s="179"/>
      <c r="B138" s="187" t="s">
        <v>274</v>
      </c>
      <c r="C138" s="203" t="s">
        <v>217</v>
      </c>
      <c r="D138" s="208">
        <v>239981.64999944443</v>
      </c>
      <c r="E138" s="204">
        <v>119424.31038610615</v>
      </c>
      <c r="F138" s="204">
        <v>130688.05440132075</v>
      </c>
      <c r="G138" s="204">
        <v>207721.98780713551</v>
      </c>
      <c r="H138" s="204">
        <v>4708.5573522956265</v>
      </c>
      <c r="I138" s="204">
        <v>2421.2155910979682</v>
      </c>
      <c r="J138" s="204">
        <v>0</v>
      </c>
      <c r="K138" s="204">
        <v>0</v>
      </c>
      <c r="L138" s="204">
        <v>0</v>
      </c>
      <c r="M138" s="204">
        <v>0</v>
      </c>
      <c r="N138" s="204">
        <v>0</v>
      </c>
      <c r="O138" s="204">
        <v>0</v>
      </c>
      <c r="P138" s="209">
        <v>0</v>
      </c>
      <c r="Q138" s="205">
        <v>0</v>
      </c>
      <c r="R138" s="205">
        <v>0</v>
      </c>
      <c r="S138" s="209">
        <v>0</v>
      </c>
      <c r="T138" s="186">
        <v>0</v>
      </c>
    </row>
    <row r="139" spans="1:20" ht="20.100000000000001" customHeight="1">
      <c r="A139" s="179"/>
      <c r="B139" s="187" t="s">
        <v>275</v>
      </c>
      <c r="C139" s="203" t="s">
        <v>217</v>
      </c>
      <c r="D139" s="208">
        <v>0</v>
      </c>
      <c r="E139" s="204">
        <v>97092.579142953036</v>
      </c>
      <c r="F139" s="204">
        <v>99321.354222490656</v>
      </c>
      <c r="G139" s="204">
        <v>0</v>
      </c>
      <c r="H139" s="204">
        <v>0</v>
      </c>
      <c r="I139" s="204">
        <v>0</v>
      </c>
      <c r="J139" s="204">
        <v>0</v>
      </c>
      <c r="K139" s="204">
        <v>0</v>
      </c>
      <c r="L139" s="204">
        <v>0</v>
      </c>
      <c r="M139" s="204">
        <v>0</v>
      </c>
      <c r="N139" s="204">
        <v>0</v>
      </c>
      <c r="O139" s="204">
        <v>0</v>
      </c>
      <c r="P139" s="209">
        <v>0</v>
      </c>
      <c r="Q139" s="205">
        <v>0</v>
      </c>
      <c r="R139" s="205">
        <v>0</v>
      </c>
      <c r="S139" s="209">
        <v>0</v>
      </c>
      <c r="T139" s="186">
        <v>0</v>
      </c>
    </row>
    <row r="140" spans="1:20" ht="20.100000000000001" customHeight="1">
      <c r="A140" s="179"/>
      <c r="B140" s="187" t="s">
        <v>276</v>
      </c>
      <c r="C140" s="203" t="s">
        <v>217</v>
      </c>
      <c r="D140" s="208">
        <v>0</v>
      </c>
      <c r="E140" s="204">
        <v>0</v>
      </c>
      <c r="F140" s="204">
        <v>0</v>
      </c>
      <c r="G140" s="204">
        <v>0</v>
      </c>
      <c r="H140" s="204">
        <v>0</v>
      </c>
      <c r="I140" s="204">
        <v>0</v>
      </c>
      <c r="J140" s="204">
        <v>0</v>
      </c>
      <c r="K140" s="204">
        <v>0</v>
      </c>
      <c r="L140" s="204">
        <v>0</v>
      </c>
      <c r="M140" s="204">
        <v>0</v>
      </c>
      <c r="N140" s="204">
        <v>0</v>
      </c>
      <c r="O140" s="204">
        <v>0</v>
      </c>
      <c r="P140" s="209">
        <v>0</v>
      </c>
      <c r="Q140" s="205">
        <v>0</v>
      </c>
      <c r="R140" s="205">
        <v>0</v>
      </c>
      <c r="S140" s="209">
        <v>0</v>
      </c>
      <c r="T140" s="186">
        <v>0</v>
      </c>
    </row>
    <row r="141" spans="1:20" ht="20.100000000000001" customHeight="1">
      <c r="A141" s="179"/>
      <c r="B141" s="187" t="s">
        <v>277</v>
      </c>
      <c r="C141" s="203" t="s">
        <v>217</v>
      </c>
      <c r="D141" s="208">
        <v>0</v>
      </c>
      <c r="E141" s="204">
        <v>0</v>
      </c>
      <c r="F141" s="204">
        <v>0</v>
      </c>
      <c r="G141" s="204">
        <v>0</v>
      </c>
      <c r="H141" s="204">
        <v>0</v>
      </c>
      <c r="I141" s="204">
        <v>0</v>
      </c>
      <c r="J141" s="204">
        <v>0</v>
      </c>
      <c r="K141" s="204">
        <v>0</v>
      </c>
      <c r="L141" s="204">
        <v>0</v>
      </c>
      <c r="M141" s="204">
        <v>0</v>
      </c>
      <c r="N141" s="204">
        <v>0</v>
      </c>
      <c r="O141" s="204">
        <v>0</v>
      </c>
      <c r="P141" s="209">
        <v>0</v>
      </c>
      <c r="Q141" s="205">
        <v>0</v>
      </c>
      <c r="R141" s="205">
        <v>0</v>
      </c>
      <c r="S141" s="209">
        <v>0</v>
      </c>
      <c r="T141" s="186">
        <v>0</v>
      </c>
    </row>
    <row r="142" spans="1:20" ht="20.100000000000001" customHeight="1">
      <c r="A142" s="179"/>
      <c r="B142" s="187" t="s">
        <v>278</v>
      </c>
      <c r="C142" s="203" t="s">
        <v>217</v>
      </c>
      <c r="D142" s="208">
        <v>0</v>
      </c>
      <c r="E142" s="204">
        <v>0</v>
      </c>
      <c r="F142" s="204">
        <v>0</v>
      </c>
      <c r="G142" s="204">
        <v>0</v>
      </c>
      <c r="H142" s="204">
        <v>0</v>
      </c>
      <c r="I142" s="204">
        <v>0</v>
      </c>
      <c r="J142" s="204">
        <v>0</v>
      </c>
      <c r="K142" s="204">
        <v>0</v>
      </c>
      <c r="L142" s="204">
        <v>0</v>
      </c>
      <c r="M142" s="204">
        <v>4994.5374919235419</v>
      </c>
      <c r="N142" s="204">
        <v>34496.709789117769</v>
      </c>
      <c r="O142" s="204">
        <v>124588.33052970031</v>
      </c>
      <c r="P142" s="209">
        <v>9534.7281616290675</v>
      </c>
      <c r="Q142" s="205">
        <v>0</v>
      </c>
      <c r="R142" s="205">
        <v>0</v>
      </c>
      <c r="S142" s="209">
        <v>0</v>
      </c>
      <c r="T142" s="186">
        <v>0</v>
      </c>
    </row>
    <row r="143" spans="1:20" ht="20.100000000000001" customHeight="1">
      <c r="A143" s="179"/>
      <c r="B143" s="187" t="s">
        <v>279</v>
      </c>
      <c r="C143" s="203" t="s">
        <v>217</v>
      </c>
      <c r="D143" s="208">
        <v>0</v>
      </c>
      <c r="E143" s="204">
        <v>9878.2275960424158</v>
      </c>
      <c r="F143" s="204">
        <v>6968.2298664227883</v>
      </c>
      <c r="G143" s="204">
        <v>0</v>
      </c>
      <c r="H143" s="204">
        <v>0</v>
      </c>
      <c r="I143" s="204">
        <v>0</v>
      </c>
      <c r="J143" s="204">
        <v>0</v>
      </c>
      <c r="K143" s="204">
        <v>0</v>
      </c>
      <c r="L143" s="204">
        <v>0</v>
      </c>
      <c r="M143" s="204">
        <v>0</v>
      </c>
      <c r="N143" s="204">
        <v>0</v>
      </c>
      <c r="O143" s="204">
        <v>0</v>
      </c>
      <c r="P143" s="209">
        <v>0</v>
      </c>
      <c r="Q143" s="205">
        <v>0</v>
      </c>
      <c r="R143" s="205">
        <v>0</v>
      </c>
      <c r="S143" s="209">
        <v>0</v>
      </c>
      <c r="T143" s="186">
        <v>0</v>
      </c>
    </row>
    <row r="144" spans="1:20" ht="20.100000000000001" customHeight="1">
      <c r="A144" s="179"/>
      <c r="B144" s="187" t="s">
        <v>280</v>
      </c>
      <c r="C144" s="203" t="s">
        <v>217</v>
      </c>
      <c r="D144" s="208">
        <v>0</v>
      </c>
      <c r="E144" s="204">
        <v>0</v>
      </c>
      <c r="F144" s="204">
        <v>0</v>
      </c>
      <c r="G144" s="204">
        <v>0</v>
      </c>
      <c r="H144" s="204">
        <v>0</v>
      </c>
      <c r="I144" s="204">
        <v>0</v>
      </c>
      <c r="J144" s="204">
        <v>6.7906542897220223</v>
      </c>
      <c r="K144" s="204">
        <v>5.5894145547512259</v>
      </c>
      <c r="L144" s="204">
        <v>0</v>
      </c>
      <c r="M144" s="204">
        <v>22.643682542493806</v>
      </c>
      <c r="N144" s="204">
        <v>6.3707386479503496</v>
      </c>
      <c r="O144" s="204">
        <v>0</v>
      </c>
      <c r="P144" s="209">
        <v>0</v>
      </c>
      <c r="Q144" s="205">
        <v>0</v>
      </c>
      <c r="R144" s="205">
        <v>0</v>
      </c>
      <c r="S144" s="209">
        <v>0</v>
      </c>
      <c r="T144" s="186">
        <v>0</v>
      </c>
    </row>
    <row r="145" spans="1:20" ht="20.100000000000001" customHeight="1">
      <c r="A145" s="179"/>
      <c r="B145" s="187" t="s">
        <v>281</v>
      </c>
      <c r="C145" s="203" t="s">
        <v>217</v>
      </c>
      <c r="D145" s="208">
        <v>0</v>
      </c>
      <c r="E145" s="204">
        <v>0</v>
      </c>
      <c r="F145" s="204">
        <v>0</v>
      </c>
      <c r="G145" s="204">
        <v>0</v>
      </c>
      <c r="H145" s="204">
        <v>0</v>
      </c>
      <c r="I145" s="204">
        <v>0</v>
      </c>
      <c r="J145" s="204">
        <v>0</v>
      </c>
      <c r="K145" s="204">
        <v>0</v>
      </c>
      <c r="L145" s="204">
        <v>0</v>
      </c>
      <c r="M145" s="204">
        <v>0</v>
      </c>
      <c r="N145" s="204">
        <v>0</v>
      </c>
      <c r="O145" s="204">
        <v>0</v>
      </c>
      <c r="P145" s="209">
        <v>0</v>
      </c>
      <c r="Q145" s="205">
        <v>14790.184565427777</v>
      </c>
      <c r="R145" s="205">
        <v>0</v>
      </c>
      <c r="S145" s="209">
        <v>0</v>
      </c>
      <c r="T145" s="186">
        <v>0</v>
      </c>
    </row>
    <row r="146" spans="1:20" ht="20.100000000000001" customHeight="1">
      <c r="A146" s="179"/>
      <c r="B146" s="187" t="s">
        <v>282</v>
      </c>
      <c r="C146" s="203" t="s">
        <v>217</v>
      </c>
      <c r="D146" s="208">
        <v>0</v>
      </c>
      <c r="E146" s="204">
        <v>0</v>
      </c>
      <c r="F146" s="204">
        <v>0</v>
      </c>
      <c r="G146" s="204">
        <v>0</v>
      </c>
      <c r="H146" s="204">
        <v>0</v>
      </c>
      <c r="I146" s="204">
        <v>0</v>
      </c>
      <c r="J146" s="204">
        <v>0</v>
      </c>
      <c r="K146" s="204">
        <v>0</v>
      </c>
      <c r="L146" s="204">
        <v>0</v>
      </c>
      <c r="M146" s="204">
        <v>0</v>
      </c>
      <c r="N146" s="204">
        <v>0</v>
      </c>
      <c r="O146" s="204">
        <v>0</v>
      </c>
      <c r="P146" s="209">
        <v>0</v>
      </c>
      <c r="Q146" s="205">
        <v>0</v>
      </c>
      <c r="R146" s="205">
        <v>0</v>
      </c>
      <c r="S146" s="209">
        <v>0</v>
      </c>
      <c r="T146" s="186">
        <v>0</v>
      </c>
    </row>
    <row r="147" spans="1:20" ht="20.100000000000001" customHeight="1">
      <c r="A147" s="179"/>
      <c r="B147" s="187" t="s">
        <v>283</v>
      </c>
      <c r="C147" s="203" t="s">
        <v>217</v>
      </c>
      <c r="D147" s="208">
        <v>1917715.5634513318</v>
      </c>
      <c r="E147" s="204">
        <v>0</v>
      </c>
      <c r="F147" s="204">
        <v>0</v>
      </c>
      <c r="G147" s="204">
        <v>0</v>
      </c>
      <c r="H147" s="204">
        <v>0</v>
      </c>
      <c r="I147" s="204">
        <v>0</v>
      </c>
      <c r="J147" s="204">
        <v>0</v>
      </c>
      <c r="K147" s="204">
        <v>0</v>
      </c>
      <c r="L147" s="204">
        <v>0</v>
      </c>
      <c r="M147" s="204">
        <v>0</v>
      </c>
      <c r="N147" s="204">
        <v>0</v>
      </c>
      <c r="O147" s="204">
        <v>0</v>
      </c>
      <c r="P147" s="209">
        <v>0</v>
      </c>
      <c r="Q147" s="205">
        <v>0</v>
      </c>
      <c r="R147" s="205">
        <v>0</v>
      </c>
      <c r="S147" s="209">
        <v>0</v>
      </c>
      <c r="T147" s="186">
        <v>0</v>
      </c>
    </row>
    <row r="148" spans="1:20" ht="20.100000000000001" customHeight="1">
      <c r="A148" s="179"/>
      <c r="B148" s="187" t="s">
        <v>284</v>
      </c>
      <c r="C148" s="203" t="s">
        <v>217</v>
      </c>
      <c r="D148" s="208">
        <v>0</v>
      </c>
      <c r="E148" s="204">
        <v>0</v>
      </c>
      <c r="F148" s="204">
        <v>0</v>
      </c>
      <c r="G148" s="204">
        <v>0</v>
      </c>
      <c r="H148" s="204">
        <v>0</v>
      </c>
      <c r="I148" s="204">
        <v>0</v>
      </c>
      <c r="J148" s="204">
        <v>0</v>
      </c>
      <c r="K148" s="204">
        <v>0</v>
      </c>
      <c r="L148" s="204">
        <v>0</v>
      </c>
      <c r="M148" s="204">
        <v>0</v>
      </c>
      <c r="N148" s="204">
        <v>0</v>
      </c>
      <c r="O148" s="204">
        <v>0</v>
      </c>
      <c r="P148" s="209">
        <v>0</v>
      </c>
      <c r="Q148" s="205">
        <v>0</v>
      </c>
      <c r="R148" s="205">
        <v>0</v>
      </c>
      <c r="S148" s="209">
        <v>0</v>
      </c>
      <c r="T148" s="186">
        <v>0</v>
      </c>
    </row>
    <row r="149" spans="1:20" ht="20.100000000000001" customHeight="1">
      <c r="A149" s="179"/>
      <c r="B149" s="187" t="s">
        <v>285</v>
      </c>
      <c r="C149" s="203" t="s">
        <v>217</v>
      </c>
      <c r="D149" s="208">
        <v>0</v>
      </c>
      <c r="E149" s="204">
        <v>0</v>
      </c>
      <c r="F149" s="204">
        <v>0</v>
      </c>
      <c r="G149" s="204">
        <v>0</v>
      </c>
      <c r="H149" s="204">
        <v>0</v>
      </c>
      <c r="I149" s="204">
        <v>0</v>
      </c>
      <c r="J149" s="204">
        <v>0</v>
      </c>
      <c r="K149" s="204">
        <v>0</v>
      </c>
      <c r="L149" s="204">
        <v>0</v>
      </c>
      <c r="M149" s="204">
        <v>0</v>
      </c>
      <c r="N149" s="204">
        <v>0</v>
      </c>
      <c r="O149" s="204">
        <v>0</v>
      </c>
      <c r="P149" s="209">
        <v>0</v>
      </c>
      <c r="Q149" s="205">
        <v>0</v>
      </c>
      <c r="R149" s="205">
        <v>0</v>
      </c>
      <c r="S149" s="209">
        <v>0</v>
      </c>
      <c r="T149" s="186">
        <v>0</v>
      </c>
    </row>
    <row r="150" spans="1:20" ht="20.100000000000001" customHeight="1">
      <c r="A150" s="179"/>
      <c r="B150" s="187" t="s">
        <v>59</v>
      </c>
      <c r="C150" s="203" t="s">
        <v>217</v>
      </c>
      <c r="D150" s="208">
        <v>837440.58197476505</v>
      </c>
      <c r="E150" s="204">
        <v>0</v>
      </c>
      <c r="F150" s="204">
        <v>0</v>
      </c>
      <c r="G150" s="204">
        <v>30214.426472768515</v>
      </c>
      <c r="H150" s="204">
        <v>15880.921987387001</v>
      </c>
      <c r="I150" s="204">
        <v>72876.34868430662</v>
      </c>
      <c r="J150" s="204">
        <v>0</v>
      </c>
      <c r="K150" s="204">
        <v>0</v>
      </c>
      <c r="L150" s="204">
        <v>0</v>
      </c>
      <c r="M150" s="204">
        <v>0</v>
      </c>
      <c r="N150" s="204">
        <v>0</v>
      </c>
      <c r="O150" s="204">
        <v>0</v>
      </c>
      <c r="P150" s="209">
        <v>0</v>
      </c>
      <c r="Q150" s="205">
        <v>0</v>
      </c>
      <c r="R150" s="205">
        <v>0</v>
      </c>
      <c r="S150" s="209">
        <v>0</v>
      </c>
      <c r="T150" s="186">
        <v>0</v>
      </c>
    </row>
    <row r="151" spans="1:20" s="195" customFormat="1" ht="20.100000000000001" customHeight="1" thickBot="1">
      <c r="A151" s="190"/>
      <c r="B151" s="191" t="s">
        <v>170</v>
      </c>
      <c r="C151" s="300"/>
      <c r="D151" s="193">
        <v>124365543.67106494</v>
      </c>
      <c r="E151" s="193">
        <v>137984781.19766977</v>
      </c>
      <c r="F151" s="193">
        <v>160155782.40931231</v>
      </c>
      <c r="G151" s="193">
        <v>179445768.64830628</v>
      </c>
      <c r="H151" s="193">
        <v>207190702.64518574</v>
      </c>
      <c r="I151" s="193">
        <v>226845353.67751923</v>
      </c>
      <c r="J151" s="193">
        <v>244667726.02867833</v>
      </c>
      <c r="K151" s="193">
        <v>275837647.40122741</v>
      </c>
      <c r="L151" s="193">
        <v>320773584.8623156</v>
      </c>
      <c r="M151" s="193">
        <v>353916216.71347564</v>
      </c>
      <c r="N151" s="193">
        <v>421173293.33501422</v>
      </c>
      <c r="O151" s="193">
        <v>418780588.1665054</v>
      </c>
      <c r="P151" s="193">
        <v>482370137.26165926</v>
      </c>
      <c r="Q151" s="193">
        <v>426858110.64271402</v>
      </c>
      <c r="R151" s="193">
        <v>400141586.38110429</v>
      </c>
      <c r="S151" s="193">
        <v>329116896.145751</v>
      </c>
      <c r="T151" s="194">
        <v>348343910.69236124</v>
      </c>
    </row>
    <row r="152" spans="1:20" ht="15" thickTop="1">
      <c r="A152" s="196"/>
      <c r="B152" s="197" t="s">
        <v>286</v>
      </c>
      <c r="C152" s="198"/>
      <c r="D152" s="198"/>
      <c r="E152" s="198"/>
      <c r="F152" s="198"/>
      <c r="G152" s="198"/>
      <c r="H152" s="198"/>
      <c r="I152" s="198"/>
      <c r="J152" s="198"/>
      <c r="K152" s="198"/>
      <c r="L152" s="198"/>
      <c r="M152" s="198"/>
      <c r="N152" s="198"/>
      <c r="O152" s="198"/>
      <c r="P152" s="198"/>
      <c r="Q152" s="198"/>
      <c r="R152" s="198"/>
      <c r="S152" s="176"/>
    </row>
    <row r="153" spans="1:20">
      <c r="S153" s="275"/>
    </row>
  </sheetData>
  <pageMargins left="0.51181102362204722" right="0.51181102362204722" top="0.78740157480314965" bottom="0.78740157480314965" header="0.31496062992125984" footer="0.31496062992125984"/>
  <pageSetup paperSize="9" scale="16" orientation="landscape" verticalDpi="3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K152"/>
  <sheetViews>
    <sheetView showGridLines="0" zoomScale="70" zoomScaleNormal="70" workbookViewId="0">
      <pane xSplit="2" ySplit="3" topLeftCell="C4" activePane="bottomRight" state="frozen"/>
      <selection pane="bottomRight" activeCell="B6" sqref="B6"/>
      <selection pane="bottomLeft" activeCell="A4" sqref="A4"/>
      <selection pane="topRight" activeCell="C1" sqref="C1"/>
    </sheetView>
  </sheetViews>
  <sheetFormatPr defaultColWidth="9.140625" defaultRowHeight="12.75"/>
  <cols>
    <col min="1" max="1" width="3.42578125" style="177" customWidth="1"/>
    <col min="2" max="2" width="97" style="177" customWidth="1"/>
    <col min="3" max="6" width="22.42578125" style="177" customWidth="1"/>
    <col min="7" max="16384" width="9.140625" style="177"/>
  </cols>
  <sheetData>
    <row r="1" spans="1:6" s="226" customFormat="1" ht="28.5" customHeight="1">
      <c r="A1" s="225"/>
      <c r="B1" s="274" t="s">
        <v>289</v>
      </c>
      <c r="C1" s="274"/>
      <c r="D1" s="274"/>
      <c r="E1" s="274"/>
      <c r="F1" s="274"/>
    </row>
    <row r="2" spans="1:6" ht="14.25" customHeight="1" thickBot="1">
      <c r="A2" s="215"/>
      <c r="B2" s="227"/>
      <c r="C2" s="228"/>
      <c r="D2" s="228"/>
      <c r="E2" s="232"/>
      <c r="F2" s="228"/>
    </row>
    <row r="3" spans="1:6" ht="30" customHeight="1" thickTop="1">
      <c r="A3" s="229"/>
      <c r="B3" s="174" t="s">
        <v>183</v>
      </c>
      <c r="C3" s="230">
        <v>2018</v>
      </c>
      <c r="D3" s="230">
        <v>2019</v>
      </c>
      <c r="E3" s="230" t="s">
        <v>290</v>
      </c>
      <c r="F3" s="231" t="s">
        <v>291</v>
      </c>
    </row>
    <row r="4" spans="1:6" ht="30" customHeight="1">
      <c r="A4" s="229"/>
      <c r="B4" s="237" t="s">
        <v>11</v>
      </c>
      <c r="C4" s="277">
        <v>28629828.805166863</v>
      </c>
      <c r="D4" s="277">
        <v>21543085.941790748</v>
      </c>
      <c r="E4" s="278">
        <v>-7086742.8633761145</v>
      </c>
      <c r="F4" s="279">
        <v>-0.24753004677754695</v>
      </c>
    </row>
    <row r="5" spans="1:6" ht="20.100000000000001" customHeight="1">
      <c r="A5" s="229"/>
      <c r="B5" s="233" t="s">
        <v>186</v>
      </c>
      <c r="C5" s="280">
        <v>5009503.195614621</v>
      </c>
      <c r="D5" s="208">
        <v>3261634.5851199999</v>
      </c>
      <c r="E5" s="281">
        <v>-1747868.6104946211</v>
      </c>
      <c r="F5" s="282">
        <v>-0.34891056902104106</v>
      </c>
    </row>
    <row r="6" spans="1:6" ht="20.100000000000001" customHeight="1">
      <c r="A6" s="229"/>
      <c r="B6" s="233" t="s">
        <v>187</v>
      </c>
      <c r="C6" s="280">
        <v>4816360.9040000001</v>
      </c>
      <c r="D6" s="208">
        <v>1975057.8459999999</v>
      </c>
      <c r="E6" s="281">
        <v>-2841303.0580000002</v>
      </c>
      <c r="F6" s="282">
        <v>-0.58992735690556131</v>
      </c>
    </row>
    <row r="7" spans="1:6" ht="20.100000000000001" customHeight="1">
      <c r="A7" s="229"/>
      <c r="B7" s="234" t="s">
        <v>188</v>
      </c>
      <c r="C7" s="280">
        <v>4569487.6020400003</v>
      </c>
      <c r="D7" s="208">
        <v>4642393.3998699998</v>
      </c>
      <c r="E7" s="281">
        <v>72905.797829999588</v>
      </c>
      <c r="F7" s="282">
        <v>1.5954917526737909E-2</v>
      </c>
    </row>
    <row r="8" spans="1:6" ht="20.100000000000001" customHeight="1">
      <c r="A8" s="229"/>
      <c r="B8" s="233" t="s">
        <v>189</v>
      </c>
      <c r="C8" s="280">
        <v>2886508.5334512708</v>
      </c>
      <c r="D8" s="208">
        <v>2667976.0369623862</v>
      </c>
      <c r="E8" s="281">
        <v>-218532.49648888456</v>
      </c>
      <c r="F8" s="282">
        <v>-7.5708245430889096E-2</v>
      </c>
    </row>
    <row r="9" spans="1:6" ht="20.100000000000001" customHeight="1">
      <c r="A9" s="229"/>
      <c r="B9" s="234" t="s">
        <v>190</v>
      </c>
      <c r="C9" s="280">
        <v>1600875.9980500001</v>
      </c>
      <c r="D9" s="208">
        <v>1582010.0000000002</v>
      </c>
      <c r="E9" s="281">
        <v>-18865.99804999982</v>
      </c>
      <c r="F9" s="282">
        <v>-1.1784796619463451E-2</v>
      </c>
    </row>
    <row r="10" spans="1:6" ht="20.100000000000001" customHeight="1">
      <c r="A10" s="229"/>
      <c r="B10" s="233" t="s">
        <v>191</v>
      </c>
      <c r="C10" s="280">
        <v>1578154.4657515851</v>
      </c>
      <c r="D10" s="208">
        <v>1571753.4718889985</v>
      </c>
      <c r="E10" s="281">
        <v>-6400.9938625865616</v>
      </c>
      <c r="F10" s="282">
        <v>-4.0559995878084931E-3</v>
      </c>
    </row>
    <row r="11" spans="1:6" ht="20.100000000000001" customHeight="1">
      <c r="A11" s="229"/>
      <c r="B11" s="234" t="s">
        <v>192</v>
      </c>
      <c r="C11" s="280">
        <v>2424530.6726800008</v>
      </c>
      <c r="D11" s="208">
        <v>2489706.5393500002</v>
      </c>
      <c r="E11" s="281">
        <v>65175.866669999436</v>
      </c>
      <c r="F11" s="282">
        <v>2.6881848682885939E-2</v>
      </c>
    </row>
    <row r="12" spans="1:6" ht="20.100000000000001" customHeight="1">
      <c r="A12" s="229"/>
      <c r="B12" s="233" t="s">
        <v>193</v>
      </c>
      <c r="C12" s="280">
        <v>1141753.5951693961</v>
      </c>
      <c r="D12" s="208">
        <v>1144121.0262790411</v>
      </c>
      <c r="E12" s="281">
        <v>2367.4311096449383</v>
      </c>
      <c r="F12" s="282">
        <v>2.0735044055575709E-3</v>
      </c>
    </row>
    <row r="13" spans="1:6" ht="20.100000000000001" customHeight="1">
      <c r="A13" s="229"/>
      <c r="B13" s="233" t="s">
        <v>194</v>
      </c>
      <c r="C13" s="280">
        <v>377886.67797000002</v>
      </c>
      <c r="D13" s="208">
        <v>440262.12902999995</v>
      </c>
      <c r="E13" s="281">
        <v>62375.451059999934</v>
      </c>
      <c r="F13" s="282">
        <v>0.16506390591772024</v>
      </c>
    </row>
    <row r="14" spans="1:6" ht="20.100000000000001" customHeight="1">
      <c r="A14" s="229"/>
      <c r="B14" s="233" t="s">
        <v>195</v>
      </c>
      <c r="C14" s="280">
        <v>909621.99438999989</v>
      </c>
      <c r="D14" s="208">
        <v>670016.62578933791</v>
      </c>
      <c r="E14" s="281">
        <v>-239605.36860066198</v>
      </c>
      <c r="F14" s="282">
        <v>-0.26341202178311812</v>
      </c>
    </row>
    <row r="15" spans="1:6" ht="20.100000000000001" customHeight="1">
      <c r="A15" s="229"/>
      <c r="B15" s="233" t="s">
        <v>196</v>
      </c>
      <c r="C15" s="280">
        <v>874829.31684999983</v>
      </c>
      <c r="D15" s="208">
        <v>266336.52097000001</v>
      </c>
      <c r="E15" s="281">
        <v>-608492.79587999987</v>
      </c>
      <c r="F15" s="282">
        <v>-0.69555601779670739</v>
      </c>
    </row>
    <row r="16" spans="1:6" ht="20.100000000000001" customHeight="1">
      <c r="A16" s="229"/>
      <c r="B16" s="235" t="s">
        <v>197</v>
      </c>
      <c r="C16" s="280">
        <v>107376.94293000002</v>
      </c>
      <c r="D16" s="208">
        <v>42695.592770000003</v>
      </c>
      <c r="E16" s="281">
        <v>-64681.350160000016</v>
      </c>
      <c r="F16" s="282">
        <v>-0.60237652884350001</v>
      </c>
    </row>
    <row r="17" spans="1:11" ht="20.100000000000001" customHeight="1">
      <c r="A17" s="229"/>
      <c r="B17" s="233" t="s">
        <v>198</v>
      </c>
      <c r="C17" s="280">
        <v>471907.34499999997</v>
      </c>
      <c r="D17" s="208">
        <v>210042.15779</v>
      </c>
      <c r="E17" s="281">
        <v>-261865.18720999997</v>
      </c>
      <c r="F17" s="282">
        <v>-0.55490805554213185</v>
      </c>
    </row>
    <row r="18" spans="1:11" ht="20.100000000000001" customHeight="1">
      <c r="A18" s="229"/>
      <c r="B18" s="233" t="s">
        <v>199</v>
      </c>
      <c r="C18" s="280">
        <v>53559.897629999999</v>
      </c>
      <c r="D18" s="208">
        <v>23966.277669999996</v>
      </c>
      <c r="E18" s="281">
        <v>-29593.619960000004</v>
      </c>
      <c r="F18" s="282">
        <v>-0.55253316883533421</v>
      </c>
    </row>
    <row r="19" spans="1:11" ht="20.100000000000001" customHeight="1">
      <c r="A19" s="229"/>
      <c r="B19" s="233" t="s">
        <v>200</v>
      </c>
      <c r="C19" s="280">
        <v>39424.519100000005</v>
      </c>
      <c r="D19" s="208">
        <v>35630.669410000002</v>
      </c>
      <c r="E19" s="281">
        <v>-3793.8496900000027</v>
      </c>
      <c r="F19" s="282">
        <v>-9.623071572228771E-2</v>
      </c>
    </row>
    <row r="20" spans="1:11" ht="20.100000000000001" customHeight="1">
      <c r="A20" s="229"/>
      <c r="B20" s="234" t="s">
        <v>201</v>
      </c>
      <c r="C20" s="280">
        <v>28022.64746</v>
      </c>
      <c r="D20" s="208">
        <v>14735.520923047199</v>
      </c>
      <c r="E20" s="281">
        <v>-13287.126536952801</v>
      </c>
      <c r="F20" s="282">
        <v>-0.47415671755921956</v>
      </c>
    </row>
    <row r="21" spans="1:11" ht="20.100000000000001" customHeight="1">
      <c r="A21" s="229"/>
      <c r="B21" s="233" t="s">
        <v>202</v>
      </c>
      <c r="C21" s="280">
        <v>424500.76428999996</v>
      </c>
      <c r="D21" s="208">
        <v>63298.820749999999</v>
      </c>
      <c r="E21" s="281">
        <v>-361201.94353999995</v>
      </c>
      <c r="F21" s="282">
        <v>-0.85088643867138702</v>
      </c>
    </row>
    <row r="22" spans="1:11" ht="20.100000000000001" customHeight="1">
      <c r="A22" s="229"/>
      <c r="B22" s="236" t="s">
        <v>203</v>
      </c>
      <c r="C22" s="280">
        <v>9193.4046999999991</v>
      </c>
      <c r="D22" s="208">
        <v>5607.4580899999992</v>
      </c>
      <c r="E22" s="281">
        <v>-3585.94661</v>
      </c>
      <c r="F22" s="282">
        <v>-0.39005642925737843</v>
      </c>
    </row>
    <row r="23" spans="1:11" ht="20.100000000000001" customHeight="1">
      <c r="A23" s="229"/>
      <c r="B23" s="233" t="s">
        <v>204</v>
      </c>
      <c r="C23" s="280">
        <v>3139.8398700000002</v>
      </c>
      <c r="D23" s="208">
        <v>2943.9375199999999</v>
      </c>
      <c r="E23" s="281">
        <v>-195.9023500000003</v>
      </c>
      <c r="F23" s="282">
        <v>-6.2392465256516497E-2</v>
      </c>
    </row>
    <row r="24" spans="1:11" ht="20.100000000000001" customHeight="1">
      <c r="A24" s="229"/>
      <c r="B24" s="233" t="s">
        <v>205</v>
      </c>
      <c r="C24" s="280">
        <v>9554.9942300000002</v>
      </c>
      <c r="D24" s="208">
        <v>20775.916109999998</v>
      </c>
      <c r="E24" s="281">
        <v>11220.921879999998</v>
      </c>
      <c r="F24" s="282">
        <v>1.1743515076931657</v>
      </c>
    </row>
    <row r="25" spans="1:11" ht="20.100000000000001" customHeight="1">
      <c r="A25" s="229"/>
      <c r="B25" s="234" t="s">
        <v>206</v>
      </c>
      <c r="C25" s="280">
        <v>6633.5480399999997</v>
      </c>
      <c r="D25" s="208">
        <v>7137.3642</v>
      </c>
      <c r="E25" s="281">
        <v>503.81616000000031</v>
      </c>
      <c r="F25" s="282">
        <v>7.5949726596085732E-2</v>
      </c>
    </row>
    <row r="26" spans="1:11" ht="20.100000000000001" customHeight="1">
      <c r="A26" s="229"/>
      <c r="B26" s="233" t="s">
        <v>207</v>
      </c>
      <c r="C26" s="280">
        <v>2044.06846</v>
      </c>
      <c r="D26" s="208">
        <v>1555.50108</v>
      </c>
      <c r="E26" s="281">
        <v>-488.56737999999996</v>
      </c>
      <c r="F26" s="282">
        <v>-0.23901713154949808</v>
      </c>
    </row>
    <row r="27" spans="1:11" ht="20.100000000000001" customHeight="1">
      <c r="A27" s="229"/>
      <c r="B27" s="234" t="s">
        <v>208</v>
      </c>
      <c r="C27" s="280">
        <v>2260.1787300000001</v>
      </c>
      <c r="D27" s="208">
        <v>0</v>
      </c>
      <c r="E27" s="281">
        <v>-2260.1787300000001</v>
      </c>
      <c r="F27" s="282">
        <v>-1</v>
      </c>
    </row>
    <row r="28" spans="1:11" ht="20.100000000000001" customHeight="1">
      <c r="A28" s="229"/>
      <c r="B28" s="233" t="s">
        <v>209</v>
      </c>
      <c r="C28" s="280">
        <v>890409.05924999993</v>
      </c>
      <c r="D28" s="208">
        <v>360741.16758500331</v>
      </c>
      <c r="E28" s="281">
        <v>-529667.89166499663</v>
      </c>
      <c r="F28" s="282">
        <v>-0.5948590551303925</v>
      </c>
      <c r="H28" s="225"/>
      <c r="I28" s="225"/>
      <c r="J28" s="225"/>
      <c r="K28" s="226"/>
    </row>
    <row r="29" spans="1:11" ht="20.100000000000001" customHeight="1">
      <c r="A29" s="229"/>
      <c r="B29" s="233" t="s">
        <v>210</v>
      </c>
      <c r="C29" s="280">
        <v>0</v>
      </c>
      <c r="D29" s="208">
        <v>0</v>
      </c>
      <c r="E29" s="281">
        <v>0</v>
      </c>
      <c r="F29" s="282" t="s">
        <v>292</v>
      </c>
    </row>
    <row r="30" spans="1:11" ht="20.100000000000001" customHeight="1">
      <c r="A30" s="229"/>
      <c r="B30" s="234" t="s">
        <v>211</v>
      </c>
      <c r="C30" s="280">
        <v>29637.590029999999</v>
      </c>
      <c r="D30" s="208">
        <v>0</v>
      </c>
      <c r="E30" s="281">
        <v>-29637.590029999999</v>
      </c>
      <c r="F30" s="282">
        <v>-1</v>
      </c>
    </row>
    <row r="31" spans="1:11" ht="20.100000000000001" customHeight="1">
      <c r="A31" s="229"/>
      <c r="B31" s="234" t="s">
        <v>212</v>
      </c>
      <c r="C31" s="280">
        <v>0</v>
      </c>
      <c r="D31" s="208">
        <v>0</v>
      </c>
      <c r="E31" s="281">
        <v>0</v>
      </c>
      <c r="F31" s="282" t="s">
        <v>292</v>
      </c>
    </row>
    <row r="32" spans="1:11" ht="20.100000000000001" customHeight="1">
      <c r="A32" s="229"/>
      <c r="B32" s="234" t="s">
        <v>213</v>
      </c>
      <c r="C32" s="280">
        <v>5478.6197099999999</v>
      </c>
      <c r="D32" s="208">
        <v>0</v>
      </c>
      <c r="E32" s="281">
        <v>-5478.6197099999999</v>
      </c>
      <c r="F32" s="282">
        <v>-1</v>
      </c>
    </row>
    <row r="33" spans="1:6" ht="20.100000000000001" customHeight="1">
      <c r="A33" s="229"/>
      <c r="B33" s="234" t="s">
        <v>214</v>
      </c>
      <c r="C33" s="280">
        <v>0</v>
      </c>
      <c r="D33" s="208">
        <v>0</v>
      </c>
      <c r="E33" s="281">
        <v>0</v>
      </c>
      <c r="F33" s="282" t="s">
        <v>292</v>
      </c>
    </row>
    <row r="34" spans="1:6" ht="20.100000000000001" customHeight="1">
      <c r="A34" s="229"/>
      <c r="B34" s="234" t="s">
        <v>215</v>
      </c>
      <c r="C34" s="280">
        <v>0</v>
      </c>
      <c r="D34" s="208">
        <v>0</v>
      </c>
      <c r="E34" s="281">
        <v>0</v>
      </c>
      <c r="F34" s="282" t="s">
        <v>292</v>
      </c>
    </row>
    <row r="35" spans="1:6" ht="20.100000000000001" customHeight="1">
      <c r="A35" s="229"/>
      <c r="B35" s="234" t="s">
        <v>216</v>
      </c>
      <c r="C35" s="280">
        <v>357172.42977000005</v>
      </c>
      <c r="D35" s="208">
        <v>42687.37663292978</v>
      </c>
      <c r="E35" s="281">
        <v>-314485.05313707027</v>
      </c>
      <c r="F35" s="282"/>
    </row>
    <row r="36" spans="1:6" ht="30" customHeight="1">
      <c r="A36" s="229"/>
      <c r="B36" s="237" t="s">
        <v>12</v>
      </c>
      <c r="C36" s="277">
        <v>59516769.621506579</v>
      </c>
      <c r="D36" s="283">
        <v>18438658.327073727</v>
      </c>
      <c r="E36" s="281">
        <v>-41078111.294432849</v>
      </c>
      <c r="F36" s="282">
        <v>-0.69019389922649865</v>
      </c>
    </row>
    <row r="37" spans="1:6" ht="20.100000000000001" customHeight="1">
      <c r="A37" s="229"/>
      <c r="B37" s="233" t="s">
        <v>218</v>
      </c>
      <c r="C37" s="280">
        <v>15661666.101070002</v>
      </c>
      <c r="D37" s="208">
        <v>2202167.2106677648</v>
      </c>
      <c r="E37" s="281">
        <v>-13459498.890402237</v>
      </c>
      <c r="F37" s="282">
        <v>-0.85939125528175364</v>
      </c>
    </row>
    <row r="38" spans="1:6" ht="20.100000000000001" customHeight="1">
      <c r="A38" s="229"/>
      <c r="B38" s="233" t="s">
        <v>219</v>
      </c>
      <c r="C38" s="280">
        <v>15053384.337886719</v>
      </c>
      <c r="D38" s="208">
        <v>3342272.6073315428</v>
      </c>
      <c r="E38" s="281">
        <v>-11711111.730555177</v>
      </c>
      <c r="F38" s="282">
        <v>-0.77797201397963178</v>
      </c>
    </row>
    <row r="39" spans="1:6" ht="20.100000000000001" customHeight="1">
      <c r="A39" s="229"/>
      <c r="B39" s="234" t="s">
        <v>220</v>
      </c>
      <c r="C39" s="280">
        <v>13396640.719762057</v>
      </c>
      <c r="D39" s="208">
        <v>11272510.474914551</v>
      </c>
      <c r="E39" s="281">
        <v>-2124130.2448475063</v>
      </c>
      <c r="F39" s="282">
        <v>-0.15855693149358668</v>
      </c>
    </row>
    <row r="40" spans="1:6" ht="20.100000000000001" customHeight="1">
      <c r="A40" s="229"/>
      <c r="B40" s="234" t="s">
        <v>221</v>
      </c>
      <c r="C40" s="280">
        <v>7583295.779597885</v>
      </c>
      <c r="D40" s="208">
        <v>3704640.2908675815</v>
      </c>
      <c r="E40" s="281">
        <v>-3878655.4887303035</v>
      </c>
      <c r="F40" s="282">
        <v>-0.51147358634822693</v>
      </c>
    </row>
    <row r="41" spans="1:6" ht="20.100000000000001" customHeight="1">
      <c r="A41" s="229"/>
      <c r="B41" s="233" t="s">
        <v>222</v>
      </c>
      <c r="C41" s="280">
        <v>-2850893.4311123388</v>
      </c>
      <c r="D41" s="208">
        <v>1339691.6987950744</v>
      </c>
      <c r="E41" s="281">
        <v>4190585.1299074134</v>
      </c>
      <c r="F41" s="282">
        <v>-1.4699199500671494</v>
      </c>
    </row>
    <row r="42" spans="1:6" ht="20.100000000000001" customHeight="1">
      <c r="A42" s="229"/>
      <c r="B42" s="233" t="s">
        <v>223</v>
      </c>
      <c r="C42" s="280">
        <v>1049052.9157130814</v>
      </c>
      <c r="D42" s="208">
        <v>-140225.10290879058</v>
      </c>
      <c r="E42" s="281">
        <v>-1189278.0186218719</v>
      </c>
      <c r="F42" s="282">
        <v>-1.1336682838476972</v>
      </c>
    </row>
    <row r="43" spans="1:6" ht="20.100000000000001" customHeight="1">
      <c r="A43" s="229"/>
      <c r="B43" s="233" t="s">
        <v>224</v>
      </c>
      <c r="C43" s="280">
        <v>470771.78210924531</v>
      </c>
      <c r="D43" s="208">
        <v>130159.15590831947</v>
      </c>
      <c r="E43" s="281">
        <v>-340612.62620092585</v>
      </c>
      <c r="F43" s="282">
        <v>-0.72351963126346586</v>
      </c>
    </row>
    <row r="44" spans="1:6" ht="20.100000000000001" customHeight="1">
      <c r="A44" s="229"/>
      <c r="B44" s="233" t="s">
        <v>225</v>
      </c>
      <c r="C44" s="280">
        <v>389970.57001948642</v>
      </c>
      <c r="D44" s="208">
        <v>-55247.814768489836</v>
      </c>
      <c r="E44" s="281">
        <v>-445218.38478797628</v>
      </c>
      <c r="F44" s="282">
        <v>-1.1416717542704036</v>
      </c>
    </row>
    <row r="45" spans="1:6" ht="20.100000000000001" customHeight="1">
      <c r="A45" s="229"/>
      <c r="B45" s="233" t="s">
        <v>226</v>
      </c>
      <c r="C45" s="280">
        <v>244417.78022984229</v>
      </c>
      <c r="D45" s="208">
        <v>29695.924254031532</v>
      </c>
      <c r="E45" s="281">
        <v>-214721.85597581076</v>
      </c>
      <c r="F45" s="282">
        <v>-0.87850342055268449</v>
      </c>
    </row>
    <row r="46" spans="1:6" ht="20.100000000000001" customHeight="1">
      <c r="A46" s="229"/>
      <c r="B46" s="234" t="s">
        <v>227</v>
      </c>
      <c r="C46" s="280">
        <v>324947.25060256384</v>
      </c>
      <c r="D46" s="208">
        <v>243670.41698885988</v>
      </c>
      <c r="E46" s="281">
        <v>-81276.833613703959</v>
      </c>
      <c r="F46" s="282">
        <v>-0.25012316141462587</v>
      </c>
    </row>
    <row r="47" spans="1:6" ht="20.100000000000001" customHeight="1">
      <c r="A47" s="229"/>
      <c r="B47" s="233" t="s">
        <v>228</v>
      </c>
      <c r="C47" s="280">
        <v>419000</v>
      </c>
      <c r="D47" s="208">
        <v>0</v>
      </c>
      <c r="E47" s="281">
        <v>-419000</v>
      </c>
      <c r="F47" s="282">
        <v>-1</v>
      </c>
    </row>
    <row r="48" spans="1:6" ht="20.100000000000001" customHeight="1">
      <c r="A48" s="229"/>
      <c r="B48" s="233" t="s">
        <v>229</v>
      </c>
      <c r="C48" s="280">
        <v>4932801.8118192414</v>
      </c>
      <c r="D48" s="208">
        <v>-3232889.597919283</v>
      </c>
      <c r="E48" s="281">
        <v>-8165691.4097385239</v>
      </c>
      <c r="F48" s="282">
        <v>-1.6553860708883776</v>
      </c>
    </row>
    <row r="49" spans="1:6" ht="20.100000000000001" customHeight="1">
      <c r="A49" s="229"/>
      <c r="B49" s="233" t="s">
        <v>230</v>
      </c>
      <c r="C49" s="280">
        <v>302986.95657380531</v>
      </c>
      <c r="D49" s="208">
        <v>97494.267454159504</v>
      </c>
      <c r="E49" s="281">
        <v>-205492.6891196458</v>
      </c>
      <c r="F49" s="282">
        <v>-0.6782228893394272</v>
      </c>
    </row>
    <row r="50" spans="1:6" ht="20.100000000000001" customHeight="1">
      <c r="A50" s="200"/>
      <c r="B50" s="233" t="s">
        <v>231</v>
      </c>
      <c r="C50" s="280">
        <v>80894.477485620024</v>
      </c>
      <c r="D50" s="208">
        <v>-42392.197944062711</v>
      </c>
      <c r="E50" s="281">
        <v>-123286.67542968274</v>
      </c>
      <c r="F50" s="282">
        <v>-1.5240431641529355</v>
      </c>
    </row>
    <row r="51" spans="1:6" ht="20.100000000000001" customHeight="1">
      <c r="B51" s="234" t="s">
        <v>232</v>
      </c>
      <c r="C51" s="280">
        <v>2303.5730041248798</v>
      </c>
      <c r="D51" s="208">
        <v>-48314.251699810506</v>
      </c>
      <c r="E51" s="281">
        <v>-50617.824703935388</v>
      </c>
      <c r="F51" s="282">
        <v>-21.973614299740824</v>
      </c>
    </row>
    <row r="52" spans="1:6" ht="20.100000000000001" customHeight="1">
      <c r="B52" s="234" t="s">
        <v>233</v>
      </c>
      <c r="C52" s="280">
        <v>9190.0637415739893</v>
      </c>
      <c r="D52" s="208">
        <v>6135.5801518593435</v>
      </c>
      <c r="E52" s="281">
        <v>-3054.4835897146459</v>
      </c>
      <c r="F52" s="282">
        <v>-0.33236805267158048</v>
      </c>
    </row>
    <row r="53" spans="1:6" ht="20.100000000000001" customHeight="1">
      <c r="B53" s="233" t="s">
        <v>234</v>
      </c>
      <c r="C53" s="280">
        <v>4183.9288074353935</v>
      </c>
      <c r="D53" s="208">
        <v>1229.0379256732037</v>
      </c>
      <c r="E53" s="281">
        <v>-2954.8908817621896</v>
      </c>
      <c r="F53" s="282">
        <v>-0.70624788751447165</v>
      </c>
    </row>
    <row r="54" spans="1:6" ht="20.100000000000001" customHeight="1">
      <c r="B54" s="233" t="s">
        <v>235</v>
      </c>
      <c r="C54" s="280">
        <v>8042.5903702979986</v>
      </c>
      <c r="D54" s="208">
        <v>-9438.5155683042412</v>
      </c>
      <c r="E54" s="281">
        <v>-17481.105938602239</v>
      </c>
      <c r="F54" s="282">
        <v>-2.1735666164425727</v>
      </c>
    </row>
    <row r="55" spans="1:6" ht="20.100000000000001" customHeight="1">
      <c r="B55" s="233" t="s">
        <v>236</v>
      </c>
      <c r="C55" s="280">
        <v>641419.37238521094</v>
      </c>
      <c r="D55" s="208">
        <v>578144.91853503231</v>
      </c>
      <c r="E55" s="281">
        <v>-63274.45385017863</v>
      </c>
      <c r="F55" s="282">
        <v>-9.8647556613208301E-2</v>
      </c>
    </row>
    <row r="56" spans="1:6" ht="20.100000000000001" customHeight="1">
      <c r="B56" s="236" t="s">
        <v>237</v>
      </c>
      <c r="C56" s="280">
        <v>1619149.0919807281</v>
      </c>
      <c r="D56" s="208">
        <v>-980645.77591197973</v>
      </c>
      <c r="E56" s="281">
        <v>-2599794.8678927077</v>
      </c>
      <c r="F56" s="282">
        <v>-1.605655020139215</v>
      </c>
    </row>
    <row r="57" spans="1:6" ht="20.100000000000001" customHeight="1">
      <c r="B57" s="233" t="s">
        <v>238</v>
      </c>
      <c r="C57" s="280">
        <v>173543.94945999997</v>
      </c>
      <c r="D57" s="208">
        <v>0</v>
      </c>
      <c r="E57" s="281">
        <v>-173543.94945999997</v>
      </c>
      <c r="F57" s="282">
        <v>-1</v>
      </c>
    </row>
    <row r="58" spans="1:6" ht="20.100000000000001" customHeight="1">
      <c r="B58" s="234" t="s">
        <v>239</v>
      </c>
      <c r="C58" s="280">
        <v>0</v>
      </c>
      <c r="D58" s="208">
        <v>0</v>
      </c>
      <c r="E58" s="281">
        <v>0</v>
      </c>
      <c r="F58" s="282" t="s">
        <v>292</v>
      </c>
    </row>
    <row r="59" spans="1:6" ht="30" customHeight="1">
      <c r="B59" s="237" t="s">
        <v>240</v>
      </c>
      <c r="C59" s="276">
        <v>295600128.72521913</v>
      </c>
      <c r="D59" s="283">
        <v>308362166.42349672</v>
      </c>
      <c r="E59" s="281">
        <v>12762037.698277593</v>
      </c>
      <c r="F59" s="282">
        <v>4.3173315767195734E-2</v>
      </c>
    </row>
    <row r="60" spans="1:6" ht="20.100000000000001" customHeight="1">
      <c r="B60" s="234" t="s">
        <v>78</v>
      </c>
      <c r="C60" s="280">
        <v>72569190.452816635</v>
      </c>
      <c r="D60" s="208">
        <v>75868475.619804725</v>
      </c>
      <c r="E60" s="281">
        <v>3299285.1669880897</v>
      </c>
      <c r="F60" s="282">
        <v>4.5463993003108306E-2</v>
      </c>
    </row>
    <row r="61" spans="1:6" ht="20.100000000000001" customHeight="1">
      <c r="B61" s="234" t="s">
        <v>114</v>
      </c>
      <c r="C61" s="280">
        <v>20963052.008017216</v>
      </c>
      <c r="D61" s="208">
        <v>22188031.938825745</v>
      </c>
      <c r="E61" s="281">
        <v>1224979.9308085293</v>
      </c>
      <c r="F61" s="282">
        <v>5.8435190178416849E-2</v>
      </c>
    </row>
    <row r="62" spans="1:6" ht="20.100000000000001" customHeight="1">
      <c r="B62" s="234" t="s">
        <v>132</v>
      </c>
      <c r="C62" s="280">
        <v>30542974.120438505</v>
      </c>
      <c r="D62" s="208">
        <v>31715979.776694532</v>
      </c>
      <c r="E62" s="281">
        <v>1173005.6562560275</v>
      </c>
      <c r="F62" s="282">
        <v>3.8405089551219733E-2</v>
      </c>
    </row>
    <row r="63" spans="1:6" ht="20.100000000000001" customHeight="1">
      <c r="B63" s="234" t="s">
        <v>133</v>
      </c>
      <c r="C63" s="280">
        <v>27242681.17273207</v>
      </c>
      <c r="D63" s="208">
        <v>28450006.429862183</v>
      </c>
      <c r="E63" s="281">
        <v>1207325.2571301125</v>
      </c>
      <c r="F63" s="282">
        <v>4.4317416831150848E-2</v>
      </c>
    </row>
    <row r="64" spans="1:6" ht="20.100000000000001" customHeight="1">
      <c r="B64" s="234" t="s">
        <v>113</v>
      </c>
      <c r="C64" s="280">
        <v>28473095.63338726</v>
      </c>
      <c r="D64" s="208">
        <v>32257200.363490071</v>
      </c>
      <c r="E64" s="281">
        <v>3784104.730102811</v>
      </c>
      <c r="F64" s="282">
        <v>0.13290106487984427</v>
      </c>
    </row>
    <row r="65" spans="2:6" ht="20.100000000000001" customHeight="1">
      <c r="B65" s="234" t="s">
        <v>134</v>
      </c>
      <c r="C65" s="280">
        <v>20870288.3402685</v>
      </c>
      <c r="D65" s="208">
        <v>21671813.632936299</v>
      </c>
      <c r="E65" s="281">
        <v>801525.2926677987</v>
      </c>
      <c r="F65" s="282">
        <v>3.8405089551220205E-2</v>
      </c>
    </row>
    <row r="66" spans="2:6" ht="20.100000000000001" customHeight="1">
      <c r="B66" s="234" t="s">
        <v>84</v>
      </c>
      <c r="C66" s="280">
        <v>12362304.338820986</v>
      </c>
      <c r="D66" s="208">
        <v>9774395.3500168454</v>
      </c>
      <c r="E66" s="281">
        <v>-2587908.9888041411</v>
      </c>
      <c r="F66" s="282">
        <v>-0.2093387218010323</v>
      </c>
    </row>
    <row r="67" spans="2:6" ht="20.100000000000001" customHeight="1">
      <c r="B67" s="234" t="s">
        <v>135</v>
      </c>
      <c r="C67" s="280">
        <v>11924530.319279937</v>
      </c>
      <c r="D67" s="208">
        <v>12481743.736721843</v>
      </c>
      <c r="E67" s="281">
        <v>557213.41744190641</v>
      </c>
      <c r="F67" s="282">
        <v>4.6728332481237193E-2</v>
      </c>
    </row>
    <row r="68" spans="2:6" ht="20.100000000000001" customHeight="1">
      <c r="B68" s="234" t="s">
        <v>86</v>
      </c>
      <c r="C68" s="280">
        <v>8283332.8068914991</v>
      </c>
      <c r="D68" s="208">
        <v>8487261.2927382253</v>
      </c>
      <c r="E68" s="281">
        <v>203928.48584672622</v>
      </c>
      <c r="F68" s="282">
        <v>2.4619134664861403E-2</v>
      </c>
    </row>
    <row r="69" spans="2:6" ht="20.100000000000001" customHeight="1">
      <c r="B69" s="234" t="s">
        <v>137</v>
      </c>
      <c r="C69" s="280">
        <v>13199494.632449804</v>
      </c>
      <c r="D69" s="208">
        <v>13847938.086211814</v>
      </c>
      <c r="E69" s="281">
        <v>648443.45376200974</v>
      </c>
      <c r="F69" s="282">
        <v>4.9126384897181456E-2</v>
      </c>
    </row>
    <row r="70" spans="2:6" ht="20.100000000000001" customHeight="1">
      <c r="B70" s="234" t="s">
        <v>115</v>
      </c>
      <c r="C70" s="280">
        <v>9830672.32458614</v>
      </c>
      <c r="D70" s="208">
        <v>10313617.717001827</v>
      </c>
      <c r="E70" s="281">
        <v>482945.39241568744</v>
      </c>
      <c r="F70" s="282">
        <v>4.9126384897181373E-2</v>
      </c>
    </row>
    <row r="71" spans="2:6" ht="20.100000000000001" customHeight="1">
      <c r="B71" s="234" t="s">
        <v>89</v>
      </c>
      <c r="C71" s="280">
        <v>0</v>
      </c>
      <c r="D71" s="208">
        <v>0</v>
      </c>
      <c r="E71" s="281">
        <v>0</v>
      </c>
      <c r="F71" s="282" t="s">
        <v>292</v>
      </c>
    </row>
    <row r="72" spans="2:6" ht="20.100000000000001" customHeight="1">
      <c r="B72" s="234" t="s">
        <v>121</v>
      </c>
      <c r="C72" s="280">
        <v>6112263.9538899995</v>
      </c>
      <c r="D72" s="208">
        <v>6356754.5120400004</v>
      </c>
      <c r="E72" s="281">
        <v>244490.55815000087</v>
      </c>
      <c r="F72" s="282">
        <v>3.9999999999083956E-2</v>
      </c>
    </row>
    <row r="73" spans="2:6" ht="20.100000000000001" customHeight="1">
      <c r="B73" s="234" t="s">
        <v>122</v>
      </c>
      <c r="C73" s="280">
        <v>5377573</v>
      </c>
      <c r="D73" s="208">
        <v>6665661.0426694965</v>
      </c>
      <c r="E73" s="281">
        <v>1288088.0426694965</v>
      </c>
      <c r="F73" s="282">
        <v>0.23952962473396391</v>
      </c>
    </row>
    <row r="74" spans="2:6" ht="20.100000000000001" customHeight="1">
      <c r="B74" s="234" t="s">
        <v>138</v>
      </c>
      <c r="C74" s="280">
        <v>3659944.7715341374</v>
      </c>
      <c r="D74" s="208">
        <v>3839985.2170931855</v>
      </c>
      <c r="E74" s="281">
        <v>180040.44555904809</v>
      </c>
      <c r="F74" s="282">
        <v>4.9192120864594527E-2</v>
      </c>
    </row>
    <row r="75" spans="2:6" ht="20.100000000000001" customHeight="1">
      <c r="B75" s="234" t="s">
        <v>123</v>
      </c>
      <c r="C75" s="280">
        <v>687578.65518003504</v>
      </c>
      <c r="D75" s="208">
        <v>721356.90884149575</v>
      </c>
      <c r="E75" s="281">
        <v>33778.253661460709</v>
      </c>
      <c r="F75" s="282">
        <v>4.9126384897181311E-2</v>
      </c>
    </row>
    <row r="76" spans="2:6" ht="20.100000000000001" customHeight="1">
      <c r="B76" s="234" t="s">
        <v>94</v>
      </c>
      <c r="C76" s="280">
        <v>0</v>
      </c>
      <c r="D76" s="208">
        <v>0</v>
      </c>
      <c r="E76" s="281">
        <v>0</v>
      </c>
      <c r="F76" s="282" t="s">
        <v>292</v>
      </c>
    </row>
    <row r="77" spans="2:6" ht="20.100000000000001" customHeight="1">
      <c r="B77" s="234" t="s">
        <v>139</v>
      </c>
      <c r="C77" s="280">
        <v>1804581.9999999998</v>
      </c>
      <c r="D77" s="208">
        <v>1893234.5899105258</v>
      </c>
      <c r="E77" s="281">
        <v>88652.589910526061</v>
      </c>
      <c r="F77" s="282">
        <v>4.9126384897181768E-2</v>
      </c>
    </row>
    <row r="78" spans="2:6" ht="20.100000000000001" customHeight="1">
      <c r="B78" s="234" t="s">
        <v>140</v>
      </c>
      <c r="C78" s="280">
        <v>3842474.0083158254</v>
      </c>
      <c r="D78" s="208">
        <v>4043085.3960603448</v>
      </c>
      <c r="E78" s="281">
        <v>200611.38774451939</v>
      </c>
      <c r="F78" s="282">
        <v>5.2208912099433645E-2</v>
      </c>
    </row>
    <row r="79" spans="2:6" ht="20.100000000000001" customHeight="1">
      <c r="B79" s="234" t="s">
        <v>97</v>
      </c>
      <c r="C79" s="280">
        <v>2562105.5985599998</v>
      </c>
      <c r="D79" s="208">
        <v>3147543.6817919998</v>
      </c>
      <c r="E79" s="281">
        <v>585438.083232</v>
      </c>
      <c r="F79" s="282">
        <v>0.22849881111888531</v>
      </c>
    </row>
    <row r="80" spans="2:6" ht="20.100000000000001" customHeight="1">
      <c r="B80" s="234" t="s">
        <v>98</v>
      </c>
      <c r="C80" s="280">
        <v>498875.82819528994</v>
      </c>
      <c r="D80" s="208">
        <v>523383.794147112</v>
      </c>
      <c r="E80" s="281">
        <v>24507.965951822058</v>
      </c>
      <c r="F80" s="282">
        <v>4.9126384897181609E-2</v>
      </c>
    </row>
    <row r="81" spans="2:6" ht="20.100000000000001" customHeight="1">
      <c r="B81" s="234" t="s">
        <v>141</v>
      </c>
      <c r="C81" s="280">
        <v>1440915.0348504409</v>
      </c>
      <c r="D81" s="208">
        <v>1520430.0387666561</v>
      </c>
      <c r="E81" s="281">
        <v>79515.003916215152</v>
      </c>
      <c r="F81" s="282">
        <v>5.5183686749766182E-2</v>
      </c>
    </row>
    <row r="82" spans="2:6" ht="20.100000000000001" customHeight="1">
      <c r="B82" s="234" t="s">
        <v>100</v>
      </c>
      <c r="C82" s="280">
        <v>0</v>
      </c>
      <c r="D82" s="208">
        <v>0</v>
      </c>
      <c r="E82" s="281">
        <v>0</v>
      </c>
      <c r="F82" s="282" t="s">
        <v>292</v>
      </c>
    </row>
    <row r="83" spans="2:6" ht="20.100000000000001" customHeight="1">
      <c r="B83" s="234" t="s">
        <v>142</v>
      </c>
      <c r="C83" s="280">
        <v>2506203.1997382217</v>
      </c>
      <c r="D83" s="208">
        <v>2629323.9027591096</v>
      </c>
      <c r="E83" s="281">
        <v>123120.70302088792</v>
      </c>
      <c r="F83" s="282">
        <v>4.9126384897181574E-2</v>
      </c>
    </row>
    <row r="84" spans="2:6" ht="20.100000000000001" customHeight="1">
      <c r="B84" s="234" t="s">
        <v>124</v>
      </c>
      <c r="C84" s="280">
        <v>523795.28306029999</v>
      </c>
      <c r="D84" s="208">
        <v>488501.87431260012</v>
      </c>
      <c r="E84" s="281">
        <v>-35293.408747699868</v>
      </c>
      <c r="F84" s="282">
        <v>-6.7380157647652678E-2</v>
      </c>
    </row>
    <row r="85" spans="2:6" ht="20.100000000000001" customHeight="1">
      <c r="B85" s="234" t="s">
        <v>143</v>
      </c>
      <c r="C85" s="280">
        <v>0</v>
      </c>
      <c r="D85" s="208">
        <v>0</v>
      </c>
      <c r="E85" s="281">
        <v>0</v>
      </c>
      <c r="F85" s="282" t="s">
        <v>292</v>
      </c>
    </row>
    <row r="86" spans="2:6" ht="20.100000000000001" customHeight="1">
      <c r="B86" s="234" t="s">
        <v>125</v>
      </c>
      <c r="C86" s="280">
        <v>302818.03049557499</v>
      </c>
      <c r="D86" s="208">
        <v>262941.34812098992</v>
      </c>
      <c r="E86" s="281">
        <v>-39876.682374585071</v>
      </c>
      <c r="F86" s="282">
        <v>-0.13168529730321912</v>
      </c>
    </row>
    <row r="87" spans="2:6" ht="20.100000000000001" customHeight="1">
      <c r="B87" s="234" t="s">
        <v>126</v>
      </c>
      <c r="C87" s="280">
        <v>302818.03049557499</v>
      </c>
      <c r="D87" s="208">
        <v>201722.47106195003</v>
      </c>
      <c r="E87" s="281">
        <v>-101095.55943362496</v>
      </c>
      <c r="F87" s="282">
        <v>-0.33384920728854106</v>
      </c>
    </row>
    <row r="88" spans="2:6" ht="20.100000000000001" customHeight="1">
      <c r="B88" s="234" t="s">
        <v>144</v>
      </c>
      <c r="C88" s="280">
        <v>596154.33126999997</v>
      </c>
      <c r="D88" s="208">
        <v>0</v>
      </c>
      <c r="E88" s="281">
        <v>-596154.33126999997</v>
      </c>
      <c r="F88" s="282">
        <v>-1</v>
      </c>
    </row>
    <row r="89" spans="2:6" ht="20.100000000000001" customHeight="1">
      <c r="B89" s="234" t="s">
        <v>145</v>
      </c>
      <c r="C89" s="280">
        <v>586815.30225000018</v>
      </c>
      <c r="D89" s="208">
        <v>35255.298773489449</v>
      </c>
      <c r="E89" s="281">
        <v>-551560.00347651076</v>
      </c>
      <c r="F89" s="282">
        <v>-0.93992096211821408</v>
      </c>
    </row>
    <row r="90" spans="2:6" ht="20.100000000000001" customHeight="1">
      <c r="B90" s="234" t="s">
        <v>118</v>
      </c>
      <c r="C90" s="280">
        <v>1111972.7371358422</v>
      </c>
      <c r="D90" s="208">
        <v>1059781.3541217481</v>
      </c>
      <c r="E90" s="281">
        <v>-52191.383014094085</v>
      </c>
      <c r="F90" s="282">
        <v>-4.6935847679616463E-2</v>
      </c>
    </row>
    <row r="91" spans="2:6" ht="20.100000000000001" customHeight="1">
      <c r="B91" s="234" t="s">
        <v>146</v>
      </c>
      <c r="C91" s="280">
        <v>253683.15232820468</v>
      </c>
      <c r="D91" s="208">
        <v>209347.9173338222</v>
      </c>
      <c r="E91" s="281">
        <v>-44335.234994382481</v>
      </c>
      <c r="F91" s="282">
        <v>-0.17476617815369702</v>
      </c>
    </row>
    <row r="92" spans="2:6" ht="20.100000000000001" customHeight="1">
      <c r="B92" s="234" t="s">
        <v>147</v>
      </c>
      <c r="C92" s="280">
        <v>382807.43093401974</v>
      </c>
      <c r="D92" s="208">
        <v>400090.62004383298</v>
      </c>
      <c r="E92" s="281">
        <v>17283.189109813247</v>
      </c>
      <c r="F92" s="282">
        <v>4.5148520413105978E-2</v>
      </c>
    </row>
    <row r="93" spans="2:6" ht="20.100000000000001" customHeight="1">
      <c r="B93" s="234" t="s">
        <v>241</v>
      </c>
      <c r="C93" s="280">
        <v>1007382.69823356</v>
      </c>
      <c r="D93" s="208">
        <v>1056871.7684057429</v>
      </c>
      <c r="E93" s="281">
        <v>49489.070172182983</v>
      </c>
      <c r="F93" s="282">
        <v>4.9126384897181373E-2</v>
      </c>
    </row>
    <row r="94" spans="2:6" ht="20.100000000000001" customHeight="1">
      <c r="B94" s="234" t="s">
        <v>242</v>
      </c>
      <c r="C94" s="280">
        <v>1222715.8655432544</v>
      </c>
      <c r="D94" s="208">
        <v>1382890.7850815435</v>
      </c>
      <c r="E94" s="281">
        <v>160174.91953828908</v>
      </c>
      <c r="F94" s="282">
        <v>0.13099929758997864</v>
      </c>
    </row>
    <row r="95" spans="2:6" ht="20.100000000000001" customHeight="1">
      <c r="B95" s="234" t="s">
        <v>243</v>
      </c>
      <c r="C95" s="280">
        <v>174161.54639999996</v>
      </c>
      <c r="D95" s="208">
        <v>193831.75628999996</v>
      </c>
      <c r="E95" s="281">
        <v>19670.209889999998</v>
      </c>
      <c r="F95" s="282">
        <v>0.11294232450614025</v>
      </c>
    </row>
    <row r="96" spans="2:6" ht="20.100000000000001" customHeight="1">
      <c r="B96" s="234" t="s">
        <v>152</v>
      </c>
      <c r="C96" s="280">
        <v>269681.67299999995</v>
      </c>
      <c r="D96" s="208">
        <v>272383.78031999996</v>
      </c>
      <c r="E96" s="281">
        <v>2702.1073200000101</v>
      </c>
      <c r="F96" s="282">
        <v>1.0019617907072278E-2</v>
      </c>
    </row>
    <row r="97" spans="2:6" ht="20.100000000000001" customHeight="1">
      <c r="B97" s="234" t="s">
        <v>153</v>
      </c>
      <c r="C97" s="280">
        <v>814643.64370495884</v>
      </c>
      <c r="D97" s="208">
        <v>854948.17547092354</v>
      </c>
      <c r="E97" s="281">
        <v>40304.531765964697</v>
      </c>
      <c r="F97" s="282">
        <v>4.9475046024617206E-2</v>
      </c>
    </row>
    <row r="98" spans="2:6" ht="20.100000000000001" customHeight="1">
      <c r="B98" s="234" t="s">
        <v>154</v>
      </c>
      <c r="C98" s="280">
        <v>292580.24040461931</v>
      </c>
      <c r="D98" s="208">
        <v>306953.64990804653</v>
      </c>
      <c r="E98" s="281">
        <v>14373.409503427218</v>
      </c>
      <c r="F98" s="282">
        <v>4.9126384897181484E-2</v>
      </c>
    </row>
    <row r="99" spans="2:6" ht="20.100000000000001" customHeight="1">
      <c r="B99" s="234" t="s">
        <v>155</v>
      </c>
      <c r="C99" s="280">
        <v>728867.98559267295</v>
      </c>
      <c r="D99" s="208">
        <v>764674.63479213195</v>
      </c>
      <c r="E99" s="281">
        <v>35806.649199459003</v>
      </c>
      <c r="F99" s="282">
        <v>4.9126384897181519E-2</v>
      </c>
    </row>
    <row r="100" spans="2:6" ht="20.100000000000001" customHeight="1">
      <c r="B100" s="234" t="s">
        <v>156</v>
      </c>
      <c r="C100" s="280">
        <v>201768.29104801556</v>
      </c>
      <c r="D100" s="208">
        <v>209517.22033431122</v>
      </c>
      <c r="E100" s="281">
        <v>7748.9292862956645</v>
      </c>
      <c r="F100" s="282">
        <v>3.8405089551220031E-2</v>
      </c>
    </row>
    <row r="101" spans="2:6" ht="20.100000000000001" customHeight="1">
      <c r="B101" s="234" t="s">
        <v>157</v>
      </c>
      <c r="C101" s="280">
        <v>224343.14559665028</v>
      </c>
      <c r="D101" s="208">
        <v>235295.11674213866</v>
      </c>
      <c r="E101" s="281">
        <v>10951.97114548838</v>
      </c>
      <c r="F101" s="282">
        <v>4.881794412020541E-2</v>
      </c>
    </row>
    <row r="102" spans="2:6" ht="20.100000000000001" customHeight="1">
      <c r="B102" s="234" t="s">
        <v>116</v>
      </c>
      <c r="C102" s="280">
        <v>262018.20193199997</v>
      </c>
      <c r="D102" s="208">
        <v>304789.00499460002</v>
      </c>
      <c r="E102" s="281">
        <v>42770.803062600055</v>
      </c>
      <c r="F102" s="282">
        <v>0.16323599943526101</v>
      </c>
    </row>
    <row r="103" spans="2:6" ht="20.100000000000001" customHeight="1">
      <c r="B103" s="234" t="s">
        <v>158</v>
      </c>
      <c r="C103" s="280">
        <v>176560.52655749</v>
      </c>
      <c r="D103" s="208">
        <v>185485.93922550624</v>
      </c>
      <c r="E103" s="281">
        <v>8925.4126680162444</v>
      </c>
      <c r="F103" s="282">
        <v>5.0551574817092736E-2</v>
      </c>
    </row>
    <row r="104" spans="2:6" ht="20.100000000000001" customHeight="1">
      <c r="B104" s="234" t="s">
        <v>127</v>
      </c>
      <c r="C104" s="280">
        <v>0</v>
      </c>
      <c r="D104" s="208">
        <v>0</v>
      </c>
      <c r="E104" s="281">
        <v>0</v>
      </c>
      <c r="F104" s="282" t="s">
        <v>292</v>
      </c>
    </row>
    <row r="105" spans="2:6" ht="20.100000000000001" customHeight="1">
      <c r="B105" s="234" t="s">
        <v>130</v>
      </c>
      <c r="C105" s="280">
        <v>283765.40962030902</v>
      </c>
      <c r="D105" s="208">
        <v>379893.88257951551</v>
      </c>
      <c r="E105" s="281">
        <v>96128.472959206498</v>
      </c>
      <c r="F105" s="282">
        <v>0.3387603622577916</v>
      </c>
    </row>
    <row r="106" spans="2:6" ht="20.100000000000001" customHeight="1">
      <c r="B106" s="234" t="s">
        <v>244</v>
      </c>
      <c r="C106" s="280">
        <v>131550.43914161666</v>
      </c>
      <c r="D106" s="208">
        <v>138013.03664828098</v>
      </c>
      <c r="E106" s="281">
        <v>6462.597506664315</v>
      </c>
      <c r="F106" s="282">
        <v>4.9126384897181533E-2</v>
      </c>
    </row>
    <row r="107" spans="2:6" ht="20.100000000000001" customHeight="1">
      <c r="B107" s="234" t="s">
        <v>128</v>
      </c>
      <c r="C107" s="280">
        <v>0</v>
      </c>
      <c r="D107" s="208">
        <v>0</v>
      </c>
      <c r="E107" s="281">
        <v>0</v>
      </c>
      <c r="F107" s="282" t="s">
        <v>292</v>
      </c>
    </row>
    <row r="108" spans="2:6" ht="20.100000000000001" customHeight="1">
      <c r="B108" s="234" t="s">
        <v>245</v>
      </c>
      <c r="C108" s="280">
        <v>198650.22672245806</v>
      </c>
      <c r="D108" s="208">
        <v>208317.19104449984</v>
      </c>
      <c r="E108" s="281">
        <v>9666.9643220417784</v>
      </c>
      <c r="F108" s="282">
        <v>4.8663243337486194E-2</v>
      </c>
    </row>
    <row r="109" spans="2:6" ht="20.100000000000001" customHeight="1">
      <c r="B109" s="234" t="s">
        <v>246</v>
      </c>
      <c r="C109" s="280">
        <v>112849.28639440246</v>
      </c>
      <c r="D109" s="208">
        <v>118338.97421470973</v>
      </c>
      <c r="E109" s="281">
        <v>5489.6878203072702</v>
      </c>
      <c r="F109" s="282">
        <v>4.8646189937977043E-2</v>
      </c>
    </row>
    <row r="110" spans="2:6" ht="20.100000000000001" customHeight="1">
      <c r="B110" s="234" t="s">
        <v>247</v>
      </c>
      <c r="C110" s="280">
        <v>138475.30242935999</v>
      </c>
      <c r="D110" s="208">
        <v>145278.09343525837</v>
      </c>
      <c r="E110" s="281">
        <v>6802.7910058983834</v>
      </c>
      <c r="F110" s="282">
        <v>4.9126384897181734E-2</v>
      </c>
    </row>
    <row r="111" spans="2:6" ht="20.100000000000001" customHeight="1">
      <c r="B111" s="234" t="s">
        <v>248</v>
      </c>
      <c r="C111" s="280">
        <v>10761.59638152584</v>
      </c>
      <c r="D111" s="208">
        <v>11366.38950830988</v>
      </c>
      <c r="E111" s="281">
        <v>604.79312678403949</v>
      </c>
      <c r="F111" s="282">
        <v>5.6199201804508533E-2</v>
      </c>
    </row>
    <row r="112" spans="2:6" ht="20.100000000000001" customHeight="1">
      <c r="B112" s="234" t="s">
        <v>129</v>
      </c>
      <c r="C112" s="280">
        <v>67927.628128540542</v>
      </c>
      <c r="D112" s="208">
        <v>71264.666933135843</v>
      </c>
      <c r="E112" s="281">
        <v>3337.0388045953005</v>
      </c>
      <c r="F112" s="282">
        <v>4.9126384897181574E-2</v>
      </c>
    </row>
    <row r="113" spans="2:6" ht="20.100000000000001" customHeight="1">
      <c r="B113" s="234" t="s">
        <v>249</v>
      </c>
      <c r="C113" s="280">
        <v>0</v>
      </c>
      <c r="D113" s="208">
        <v>0</v>
      </c>
      <c r="E113" s="281">
        <v>0</v>
      </c>
      <c r="F113" s="282" t="s">
        <v>292</v>
      </c>
    </row>
    <row r="114" spans="2:6" ht="20.100000000000001" customHeight="1">
      <c r="B114" s="234" t="s">
        <v>250</v>
      </c>
      <c r="C114" s="280">
        <v>190297.38608086691</v>
      </c>
      <c r="D114" s="208">
        <v>199646.00871440314</v>
      </c>
      <c r="E114" s="281">
        <v>9348.6226335362298</v>
      </c>
      <c r="F114" s="282">
        <v>4.9126384897181567E-2</v>
      </c>
    </row>
    <row r="115" spans="2:6" ht="20.100000000000001" customHeight="1">
      <c r="B115" s="234" t="s">
        <v>251</v>
      </c>
      <c r="C115" s="280">
        <v>5713.743466106167</v>
      </c>
      <c r="D115" s="208">
        <v>6033.3471103626807</v>
      </c>
      <c r="E115" s="281">
        <v>319.60364425651369</v>
      </c>
      <c r="F115" s="282">
        <v>5.5935945698717016E-2</v>
      </c>
    </row>
    <row r="116" spans="2:6" ht="20.100000000000001" customHeight="1">
      <c r="B116" s="234" t="s">
        <v>252</v>
      </c>
      <c r="C116" s="280">
        <v>43372.18103132087</v>
      </c>
      <c r="D116" s="208">
        <v>44991.254231918923</v>
      </c>
      <c r="E116" s="281">
        <v>1619.0732005980535</v>
      </c>
      <c r="F116" s="282">
        <v>3.7329762121689314E-2</v>
      </c>
    </row>
    <row r="117" spans="2:6" ht="20.100000000000001" customHeight="1">
      <c r="B117" s="234" t="s">
        <v>253</v>
      </c>
      <c r="C117" s="280">
        <v>35633.73012</v>
      </c>
      <c r="D117" s="208">
        <v>41010.307330000003</v>
      </c>
      <c r="E117" s="281">
        <v>5376.5772100000031</v>
      </c>
      <c r="F117" s="282">
        <v>0.1508844903941817</v>
      </c>
    </row>
    <row r="118" spans="2:6" ht="20.100000000000001" customHeight="1">
      <c r="B118" s="234" t="s">
        <v>254</v>
      </c>
      <c r="C118" s="280">
        <v>76221.678532755002</v>
      </c>
      <c r="D118" s="208">
        <v>79966.174049864348</v>
      </c>
      <c r="E118" s="281">
        <v>3744.4955171093461</v>
      </c>
      <c r="F118" s="282">
        <v>4.9126384897181331E-2</v>
      </c>
    </row>
    <row r="119" spans="2:6" ht="20.100000000000001" customHeight="1">
      <c r="B119" s="234" t="s">
        <v>255</v>
      </c>
      <c r="C119" s="280">
        <v>30592.583553024106</v>
      </c>
      <c r="D119" s="208">
        <v>32064.41765756211</v>
      </c>
      <c r="E119" s="281">
        <v>1471.8341045380039</v>
      </c>
      <c r="F119" s="282">
        <v>4.8110814243163574E-2</v>
      </c>
    </row>
    <row r="120" spans="2:6" ht="20.100000000000001" customHeight="1">
      <c r="B120" s="234" t="s">
        <v>256</v>
      </c>
      <c r="C120" s="280">
        <v>18591.707561795294</v>
      </c>
      <c r="D120" s="208">
        <v>0</v>
      </c>
      <c r="E120" s="281">
        <v>-18591.707561795294</v>
      </c>
      <c r="F120" s="282">
        <v>-1</v>
      </c>
    </row>
    <row r="121" spans="2:6" ht="20.100000000000001" customHeight="1">
      <c r="B121" s="234" t="s">
        <v>257</v>
      </c>
      <c r="C121" s="280">
        <v>4928.5672008000001</v>
      </c>
      <c r="D121" s="208">
        <v>5170.6898900981259</v>
      </c>
      <c r="E121" s="281">
        <v>242.12268929812581</v>
      </c>
      <c r="F121" s="282">
        <v>4.9126384897181616E-2</v>
      </c>
    </row>
    <row r="122" spans="2:6" ht="20.100000000000001" customHeight="1">
      <c r="B122" s="234" t="s">
        <v>258</v>
      </c>
      <c r="C122" s="280">
        <v>0</v>
      </c>
      <c r="D122" s="208">
        <v>0</v>
      </c>
      <c r="E122" s="281">
        <v>0</v>
      </c>
      <c r="F122" s="282" t="s">
        <v>292</v>
      </c>
    </row>
    <row r="123" spans="2:6" ht="20.100000000000001" customHeight="1">
      <c r="B123" s="234" t="s">
        <v>259</v>
      </c>
      <c r="C123" s="280">
        <v>6383.0341800000006</v>
      </c>
      <c r="D123" s="208">
        <v>0</v>
      </c>
      <c r="E123" s="281">
        <v>-6383.0341800000006</v>
      </c>
      <c r="F123" s="282">
        <v>-1</v>
      </c>
    </row>
    <row r="124" spans="2:6" ht="20.100000000000001" customHeight="1">
      <c r="B124" s="234" t="s">
        <v>260</v>
      </c>
      <c r="C124" s="280">
        <v>1302.8809100000001</v>
      </c>
      <c r="D124" s="208">
        <v>2283.3447852259555</v>
      </c>
      <c r="E124" s="281">
        <v>980.46387522595546</v>
      </c>
      <c r="F124" s="282">
        <v>0.75253529904429672</v>
      </c>
    </row>
    <row r="125" spans="2:6" ht="20.100000000000001" customHeight="1">
      <c r="B125" s="234" t="s">
        <v>261</v>
      </c>
      <c r="C125" s="280">
        <v>51374.728432275107</v>
      </c>
      <c r="D125" s="208">
        <v>53898.583115227222</v>
      </c>
      <c r="E125" s="281">
        <v>2523.8546829521147</v>
      </c>
      <c r="F125" s="282">
        <v>4.912638489718138E-2</v>
      </c>
    </row>
    <row r="126" spans="2:6" ht="20.100000000000001" customHeight="1">
      <c r="B126" s="234" t="s">
        <v>262</v>
      </c>
      <c r="C126" s="280">
        <v>2016.2993968964497</v>
      </c>
      <c r="D126" s="208">
        <v>2124.3185309763071</v>
      </c>
      <c r="E126" s="281">
        <v>108.01913407985739</v>
      </c>
      <c r="F126" s="282">
        <v>5.3572963542082977E-2</v>
      </c>
    </row>
    <row r="127" spans="2:6" ht="20.100000000000001" customHeight="1">
      <c r="B127" s="234" t="s">
        <v>263</v>
      </c>
      <c r="C127" s="280">
        <v>0</v>
      </c>
      <c r="D127" s="208">
        <v>0</v>
      </c>
      <c r="E127" s="281">
        <v>0</v>
      </c>
      <c r="F127" s="282" t="s">
        <v>292</v>
      </c>
    </row>
    <row r="128" spans="2:6" ht="20.100000000000001" customHeight="1">
      <c r="B128" s="234" t="s">
        <v>264</v>
      </c>
      <c r="C128" s="280">
        <v>0</v>
      </c>
      <c r="D128" s="208">
        <v>0</v>
      </c>
      <c r="E128" s="281">
        <v>0</v>
      </c>
      <c r="F128" s="282" t="s">
        <v>292</v>
      </c>
    </row>
    <row r="129" spans="2:6" ht="20.100000000000001" customHeight="1">
      <c r="B129" s="234" t="s">
        <v>265</v>
      </c>
      <c r="C129" s="280">
        <v>0</v>
      </c>
      <c r="D129" s="208">
        <v>0</v>
      </c>
      <c r="E129" s="281">
        <v>0</v>
      </c>
      <c r="F129" s="282" t="s">
        <v>292</v>
      </c>
    </row>
    <row r="130" spans="2:6" ht="20.100000000000001" customHeight="1">
      <c r="B130" s="234" t="s">
        <v>266</v>
      </c>
      <c r="C130" s="280">
        <v>0</v>
      </c>
      <c r="D130" s="208">
        <v>0</v>
      </c>
      <c r="E130" s="281">
        <v>0</v>
      </c>
      <c r="F130" s="282" t="s">
        <v>292</v>
      </c>
    </row>
    <row r="131" spans="2:6" ht="20.100000000000001" customHeight="1">
      <c r="B131" s="234" t="s">
        <v>267</v>
      </c>
      <c r="C131" s="280">
        <v>0</v>
      </c>
      <c r="D131" s="208">
        <v>0</v>
      </c>
      <c r="E131" s="281">
        <v>0</v>
      </c>
      <c r="F131" s="282" t="s">
        <v>292</v>
      </c>
    </row>
    <row r="132" spans="2:6" ht="20.100000000000001" customHeight="1">
      <c r="B132" s="234" t="s">
        <v>268</v>
      </c>
      <c r="C132" s="280">
        <v>0</v>
      </c>
      <c r="D132" s="208">
        <v>0</v>
      </c>
      <c r="E132" s="281">
        <v>0</v>
      </c>
      <c r="F132" s="282" t="s">
        <v>292</v>
      </c>
    </row>
    <row r="133" spans="2:6" ht="20.100000000000001" customHeight="1">
      <c r="B133" s="234" t="s">
        <v>269</v>
      </c>
      <c r="C133" s="280">
        <v>0</v>
      </c>
      <c r="D133" s="208">
        <v>0</v>
      </c>
      <c r="E133" s="281">
        <v>0</v>
      </c>
      <c r="F133" s="282" t="s">
        <v>292</v>
      </c>
    </row>
    <row r="134" spans="2:6" ht="20.100000000000001" customHeight="1">
      <c r="B134" s="234" t="s">
        <v>270</v>
      </c>
      <c r="C134" s="280">
        <v>0</v>
      </c>
      <c r="D134" s="208">
        <v>0</v>
      </c>
      <c r="E134" s="281">
        <v>0</v>
      </c>
      <c r="F134" s="282" t="s">
        <v>292</v>
      </c>
    </row>
    <row r="135" spans="2:6" ht="20.100000000000001" customHeight="1">
      <c r="B135" s="234" t="s">
        <v>271</v>
      </c>
      <c r="C135" s="280">
        <v>0</v>
      </c>
      <c r="D135" s="208">
        <v>0</v>
      </c>
      <c r="E135" s="281">
        <v>0</v>
      </c>
      <c r="F135" s="282" t="s">
        <v>292</v>
      </c>
    </row>
    <row r="136" spans="2:6" ht="20.100000000000001" customHeight="1">
      <c r="B136" s="234" t="s">
        <v>272</v>
      </c>
      <c r="C136" s="280">
        <v>0</v>
      </c>
      <c r="D136" s="208">
        <v>0</v>
      </c>
      <c r="E136" s="281">
        <v>0</v>
      </c>
      <c r="F136" s="282" t="s">
        <v>292</v>
      </c>
    </row>
    <row r="137" spans="2:6" ht="20.100000000000001" customHeight="1">
      <c r="B137" s="234" t="s">
        <v>273</v>
      </c>
      <c r="C137" s="280">
        <v>0</v>
      </c>
      <c r="D137" s="208">
        <v>0</v>
      </c>
      <c r="E137" s="281">
        <v>0</v>
      </c>
      <c r="F137" s="282" t="s">
        <v>292</v>
      </c>
    </row>
    <row r="138" spans="2:6" ht="20.100000000000001" customHeight="1">
      <c r="B138" s="234" t="s">
        <v>274</v>
      </c>
      <c r="C138" s="280">
        <v>0</v>
      </c>
      <c r="D138" s="208">
        <v>0</v>
      </c>
      <c r="E138" s="281">
        <v>0</v>
      </c>
      <c r="F138" s="282" t="s">
        <v>292</v>
      </c>
    </row>
    <row r="139" spans="2:6" ht="20.100000000000001" customHeight="1">
      <c r="B139" s="234" t="s">
        <v>275</v>
      </c>
      <c r="C139" s="280">
        <v>0</v>
      </c>
      <c r="D139" s="208">
        <v>0</v>
      </c>
      <c r="E139" s="281">
        <v>0</v>
      </c>
      <c r="F139" s="282" t="s">
        <v>292</v>
      </c>
    </row>
    <row r="140" spans="2:6" ht="20.100000000000001" customHeight="1">
      <c r="B140" s="234" t="s">
        <v>276</v>
      </c>
      <c r="C140" s="280">
        <v>0</v>
      </c>
      <c r="D140" s="208">
        <v>0</v>
      </c>
      <c r="E140" s="281">
        <v>0</v>
      </c>
      <c r="F140" s="282" t="s">
        <v>292</v>
      </c>
    </row>
    <row r="141" spans="2:6" ht="20.100000000000001" customHeight="1">
      <c r="B141" s="234" t="s">
        <v>277</v>
      </c>
      <c r="C141" s="280">
        <v>0</v>
      </c>
      <c r="D141" s="208">
        <v>0</v>
      </c>
      <c r="E141" s="281">
        <v>0</v>
      </c>
      <c r="F141" s="282" t="s">
        <v>292</v>
      </c>
    </row>
    <row r="142" spans="2:6" ht="20.100000000000001" customHeight="1">
      <c r="B142" s="234" t="s">
        <v>278</v>
      </c>
      <c r="C142" s="280">
        <v>0</v>
      </c>
      <c r="D142" s="208">
        <v>0</v>
      </c>
      <c r="E142" s="281">
        <v>0</v>
      </c>
      <c r="F142" s="282" t="s">
        <v>292</v>
      </c>
    </row>
    <row r="143" spans="2:6" ht="20.100000000000001" customHeight="1">
      <c r="B143" s="234" t="s">
        <v>279</v>
      </c>
      <c r="C143" s="280">
        <v>0</v>
      </c>
      <c r="D143" s="208">
        <v>0</v>
      </c>
      <c r="E143" s="281">
        <v>0</v>
      </c>
      <c r="F143" s="282" t="s">
        <v>292</v>
      </c>
    </row>
    <row r="144" spans="2:6" ht="20.100000000000001" customHeight="1">
      <c r="B144" s="234" t="s">
        <v>280</v>
      </c>
      <c r="C144" s="280">
        <v>0</v>
      </c>
      <c r="D144" s="208">
        <v>0</v>
      </c>
      <c r="E144" s="281">
        <v>0</v>
      </c>
      <c r="F144" s="282" t="s">
        <v>292</v>
      </c>
    </row>
    <row r="145" spans="2:6" ht="20.100000000000001" customHeight="1">
      <c r="B145" s="234" t="s">
        <v>281</v>
      </c>
      <c r="C145" s="280">
        <v>0</v>
      </c>
      <c r="D145" s="208">
        <v>0</v>
      </c>
      <c r="E145" s="281">
        <v>0</v>
      </c>
      <c r="F145" s="282" t="s">
        <v>292</v>
      </c>
    </row>
    <row r="146" spans="2:6" ht="20.100000000000001" customHeight="1">
      <c r="B146" s="234" t="s">
        <v>282</v>
      </c>
      <c r="C146" s="280">
        <v>0</v>
      </c>
      <c r="D146" s="208">
        <v>0</v>
      </c>
      <c r="E146" s="281">
        <v>0</v>
      </c>
      <c r="F146" s="282" t="s">
        <v>292</v>
      </c>
    </row>
    <row r="147" spans="2:6" ht="20.100000000000001" customHeight="1">
      <c r="B147" s="234" t="s">
        <v>283</v>
      </c>
      <c r="C147" s="280">
        <v>0</v>
      </c>
      <c r="D147" s="208">
        <v>0</v>
      </c>
      <c r="E147" s="281">
        <v>0</v>
      </c>
      <c r="F147" s="282" t="s">
        <v>292</v>
      </c>
    </row>
    <row r="148" spans="2:6" ht="20.100000000000001" customHeight="1">
      <c r="B148" s="234" t="s">
        <v>284</v>
      </c>
      <c r="C148" s="280">
        <v>0</v>
      </c>
      <c r="D148" s="208">
        <v>0</v>
      </c>
      <c r="E148" s="281">
        <v>0</v>
      </c>
      <c r="F148" s="282" t="s">
        <v>292</v>
      </c>
    </row>
    <row r="149" spans="2:6" ht="20.100000000000001" customHeight="1">
      <c r="B149" s="234" t="s">
        <v>285</v>
      </c>
      <c r="C149" s="280">
        <v>0</v>
      </c>
      <c r="D149" s="208">
        <v>0</v>
      </c>
      <c r="E149" s="281">
        <v>0</v>
      </c>
      <c r="F149" s="282" t="s">
        <v>292</v>
      </c>
    </row>
    <row r="150" spans="2:6" ht="20.100000000000001" customHeight="1">
      <c r="B150" s="234" t="s">
        <v>59</v>
      </c>
      <c r="C150" s="280">
        <v>0</v>
      </c>
      <c r="D150" s="208">
        <v>0</v>
      </c>
      <c r="E150" s="281">
        <v>0</v>
      </c>
      <c r="F150" s="282" t="s">
        <v>292</v>
      </c>
    </row>
    <row r="151" spans="2:6" ht="17.25" thickBot="1">
      <c r="B151" s="257" t="s">
        <v>170</v>
      </c>
      <c r="C151" s="284">
        <v>317273164.39142334</v>
      </c>
      <c r="D151" s="285">
        <v>348343910.69236124</v>
      </c>
      <c r="E151" s="285">
        <v>31070746.300937891</v>
      </c>
      <c r="F151" s="286">
        <v>9.7930584077402696E-2</v>
      </c>
    </row>
    <row r="152" spans="2:6" ht="15" thickTop="1">
      <c r="B152" s="197" t="s">
        <v>286</v>
      </c>
    </row>
  </sheetData>
  <pageMargins left="0.511811024" right="0.511811024" top="0.78740157499999996" bottom="0.78740157499999996" header="0.31496062000000002" footer="0.31496062000000002"/>
  <pageSetup paperSize="9" orientation="portrait" verticalDpi="3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T152"/>
  <sheetViews>
    <sheetView showGridLines="0" zoomScale="70" zoomScaleNormal="70" workbookViewId="0">
      <pane xSplit="3" ySplit="3" topLeftCell="D4" activePane="bottomRight" state="frozen"/>
      <selection pane="bottomRight" activeCell="D4" sqref="D4"/>
      <selection pane="bottomLeft" activeCell="A4" sqref="A4"/>
      <selection pane="topRight" activeCell="D1" sqref="D1"/>
    </sheetView>
  </sheetViews>
  <sheetFormatPr defaultColWidth="9.140625" defaultRowHeight="12.75"/>
  <cols>
    <col min="1" max="1" width="3.42578125" style="176" customWidth="1"/>
    <col min="2" max="2" width="95.85546875" style="177" customWidth="1"/>
    <col min="3" max="3" width="19.42578125" style="177" customWidth="1"/>
    <col min="4" max="8" width="16" style="177" bestFit="1" customWidth="1"/>
    <col min="9" max="10" width="17.42578125" style="176" bestFit="1" customWidth="1"/>
    <col min="11" max="19" width="17.42578125" style="177" bestFit="1" customWidth="1"/>
    <col min="20" max="20" width="16.85546875" style="177" customWidth="1"/>
    <col min="21" max="16384" width="9.140625" style="177"/>
  </cols>
  <sheetData>
    <row r="1" spans="1:20" ht="30">
      <c r="B1" s="274" t="s">
        <v>293</v>
      </c>
      <c r="C1" s="256"/>
      <c r="D1" s="256"/>
      <c r="E1" s="256"/>
      <c r="F1" s="256"/>
      <c r="G1" s="256"/>
      <c r="H1" s="256"/>
      <c r="I1" s="256"/>
      <c r="J1" s="256"/>
      <c r="K1" s="256"/>
      <c r="L1" s="256"/>
      <c r="M1" s="256"/>
      <c r="N1" s="256"/>
      <c r="O1" s="256"/>
      <c r="P1" s="256"/>
      <c r="Q1" s="256"/>
      <c r="R1" s="256"/>
      <c r="S1" s="256"/>
    </row>
    <row r="2" spans="1:20" ht="13.5" thickBot="1">
      <c r="A2" s="211"/>
      <c r="B2" s="178"/>
      <c r="C2" s="212"/>
      <c r="D2" s="212"/>
      <c r="E2" s="212"/>
      <c r="F2" s="212"/>
      <c r="G2" s="212"/>
      <c r="H2" s="212"/>
    </row>
    <row r="3" spans="1:20" ht="30" customHeight="1" thickTop="1">
      <c r="A3" s="211"/>
      <c r="B3" s="174" t="s">
        <v>183</v>
      </c>
      <c r="C3" s="180" t="s">
        <v>184</v>
      </c>
      <c r="D3" s="181">
        <v>2003</v>
      </c>
      <c r="E3" s="181">
        <v>2004</v>
      </c>
      <c r="F3" s="181">
        <v>2005</v>
      </c>
      <c r="G3" s="181">
        <v>2006</v>
      </c>
      <c r="H3" s="181">
        <v>2007</v>
      </c>
      <c r="I3" s="181">
        <v>2008</v>
      </c>
      <c r="J3" s="181">
        <v>2009</v>
      </c>
      <c r="K3" s="181">
        <v>2010</v>
      </c>
      <c r="L3" s="330">
        <v>2011</v>
      </c>
      <c r="M3" s="330">
        <v>2012</v>
      </c>
      <c r="N3" s="330">
        <v>2013</v>
      </c>
      <c r="O3" s="330">
        <v>2014</v>
      </c>
      <c r="P3" s="181">
        <v>2015</v>
      </c>
      <c r="Q3" s="330">
        <v>2016</v>
      </c>
      <c r="R3" s="330">
        <v>2017</v>
      </c>
      <c r="S3" s="181">
        <v>2018</v>
      </c>
      <c r="T3" s="182">
        <v>2019</v>
      </c>
    </row>
    <row r="4" spans="1:20" ht="30" customHeight="1">
      <c r="A4" s="211"/>
      <c r="B4" s="183" t="s">
        <v>11</v>
      </c>
      <c r="C4" s="287" t="s">
        <v>185</v>
      </c>
      <c r="D4" s="258">
        <v>0.33288080713751611</v>
      </c>
      <c r="E4" s="258">
        <v>0.65375968793562711</v>
      </c>
      <c r="F4" s="258">
        <v>0.35364855058090394</v>
      </c>
      <c r="G4" s="258">
        <v>0.28974572997201203</v>
      </c>
      <c r="H4" s="258">
        <v>0.34624476948273925</v>
      </c>
      <c r="I4" s="258">
        <v>0.23874869140683241</v>
      </c>
      <c r="J4" s="258">
        <v>0.28134358046373092</v>
      </c>
      <c r="K4" s="258">
        <v>0.35389898303947587</v>
      </c>
      <c r="L4" s="258">
        <v>0.45126188306185339</v>
      </c>
      <c r="M4" s="258">
        <v>0.41533370083867105</v>
      </c>
      <c r="N4" s="258">
        <v>0.38556526128658919</v>
      </c>
      <c r="O4" s="258">
        <v>0.41421897974044775</v>
      </c>
      <c r="P4" s="258">
        <v>1.2970040374686482</v>
      </c>
      <c r="Q4" s="258">
        <v>0.5855503007555426</v>
      </c>
      <c r="R4" s="258">
        <v>0.37445997490384558</v>
      </c>
      <c r="S4" s="321">
        <v>0.4155769638886358</v>
      </c>
      <c r="T4" s="259">
        <v>0.29686243394883299</v>
      </c>
    </row>
    <row r="5" spans="1:20" ht="20.100000000000001" customHeight="1">
      <c r="A5" s="211"/>
      <c r="B5" s="202" t="s">
        <v>186</v>
      </c>
      <c r="C5" s="203" t="s">
        <v>185</v>
      </c>
      <c r="D5" s="260" t="s">
        <v>288</v>
      </c>
      <c r="E5" s="260" t="s">
        <v>288</v>
      </c>
      <c r="F5" s="260" t="s">
        <v>288</v>
      </c>
      <c r="G5" s="260" t="s">
        <v>288</v>
      </c>
      <c r="H5" s="260" t="s">
        <v>288</v>
      </c>
      <c r="I5" s="260" t="s">
        <v>288</v>
      </c>
      <c r="J5" s="260" t="s">
        <v>288</v>
      </c>
      <c r="K5" s="260" t="s">
        <v>288</v>
      </c>
      <c r="L5" s="260">
        <v>9.8020678583359503E-3</v>
      </c>
      <c r="M5" s="260">
        <v>1.5611591070582959E-2</v>
      </c>
      <c r="N5" s="260">
        <v>2.2855886484011746E-3</v>
      </c>
      <c r="O5" s="260">
        <v>1.9163478957174422E-3</v>
      </c>
      <c r="P5" s="261">
        <v>0.50508225479925584</v>
      </c>
      <c r="Q5" s="262">
        <v>0.16294728969931066</v>
      </c>
      <c r="R5" s="262">
        <v>0.12012757002949109</v>
      </c>
      <c r="S5" s="261">
        <v>7.2715563295587413E-2</v>
      </c>
      <c r="T5" s="263">
        <v>4.4945129226455188E-2</v>
      </c>
    </row>
    <row r="6" spans="1:20" ht="20.100000000000001" customHeight="1">
      <c r="A6" s="211"/>
      <c r="B6" s="202" t="s">
        <v>187</v>
      </c>
      <c r="C6" s="203" t="s">
        <v>185</v>
      </c>
      <c r="D6" s="260" t="s">
        <v>288</v>
      </c>
      <c r="E6" s="260" t="s">
        <v>288</v>
      </c>
      <c r="F6" s="260" t="s">
        <v>288</v>
      </c>
      <c r="G6" s="260" t="s">
        <v>288</v>
      </c>
      <c r="H6" s="260" t="s">
        <v>288</v>
      </c>
      <c r="I6" s="260" t="s">
        <v>288</v>
      </c>
      <c r="J6" s="260" t="s">
        <v>288</v>
      </c>
      <c r="K6" s="260" t="s">
        <v>288</v>
      </c>
      <c r="L6" s="260" t="s">
        <v>288</v>
      </c>
      <c r="M6" s="260" t="s">
        <v>288</v>
      </c>
      <c r="N6" s="260" t="s">
        <v>288</v>
      </c>
      <c r="O6" s="260" t="s">
        <v>288</v>
      </c>
      <c r="P6" s="261" t="s">
        <v>288</v>
      </c>
      <c r="Q6" s="262" t="s">
        <v>288</v>
      </c>
      <c r="R6" s="262" t="s">
        <v>288</v>
      </c>
      <c r="S6" s="261">
        <v>6.9912001748156441E-2</v>
      </c>
      <c r="T6" s="263">
        <v>2.7216178821248396E-2</v>
      </c>
    </row>
    <row r="7" spans="1:20" ht="20.100000000000001" customHeight="1">
      <c r="A7" s="211"/>
      <c r="B7" s="216" t="s">
        <v>188</v>
      </c>
      <c r="C7" s="203" t="s">
        <v>185</v>
      </c>
      <c r="D7" s="260" t="s">
        <v>288</v>
      </c>
      <c r="E7" s="260" t="s">
        <v>288</v>
      </c>
      <c r="F7" s="260" t="s">
        <v>288</v>
      </c>
      <c r="G7" s="260" t="s">
        <v>288</v>
      </c>
      <c r="H7" s="260" t="s">
        <v>288</v>
      </c>
      <c r="I7" s="260" t="s">
        <v>288</v>
      </c>
      <c r="J7" s="260">
        <v>4.7159910073667662E-2</v>
      </c>
      <c r="K7" s="260">
        <v>4.044946185477704E-2</v>
      </c>
      <c r="L7" s="260">
        <v>0.17621261859476617</v>
      </c>
      <c r="M7" s="260">
        <v>0.23369700723545928</v>
      </c>
      <c r="N7" s="260">
        <v>0.26609527479851852</v>
      </c>
      <c r="O7" s="260">
        <v>0.30162421729143668</v>
      </c>
      <c r="P7" s="264">
        <v>0.34539379569504375</v>
      </c>
      <c r="Q7" s="265">
        <v>0.12705164778665273</v>
      </c>
      <c r="R7" s="262">
        <v>5.4956200803880237E-2</v>
      </c>
      <c r="S7" s="261">
        <v>6.6328506436609772E-2</v>
      </c>
      <c r="T7" s="263">
        <v>6.3971902992782131E-2</v>
      </c>
    </row>
    <row r="8" spans="1:20" ht="20.100000000000001" customHeight="1">
      <c r="A8" s="211"/>
      <c r="B8" s="202" t="s">
        <v>189</v>
      </c>
      <c r="C8" s="203" t="s">
        <v>185</v>
      </c>
      <c r="D8" s="266">
        <v>3.3142697056039595E-2</v>
      </c>
      <c r="E8" s="266">
        <v>3.1117896695265639E-2</v>
      </c>
      <c r="F8" s="266">
        <v>3.5119111869861733E-2</v>
      </c>
      <c r="G8" s="266">
        <v>4.518349833520708E-2</v>
      </c>
      <c r="H8" s="266">
        <v>2.0818521309120486E-2</v>
      </c>
      <c r="I8" s="266">
        <v>2.5644969141794201E-2</v>
      </c>
      <c r="J8" s="266">
        <v>2.3038125723405793E-2</v>
      </c>
      <c r="K8" s="266">
        <v>8.3342349258732941E-3</v>
      </c>
      <c r="L8" s="266">
        <v>5.0265529942541569E-2</v>
      </c>
      <c r="M8" s="266">
        <v>4.9124601141489928E-2</v>
      </c>
      <c r="N8" s="266">
        <v>3.2165728761563851E-2</v>
      </c>
      <c r="O8" s="266">
        <v>7.9003105548704072E-3</v>
      </c>
      <c r="P8" s="261">
        <v>0.16888804066438645</v>
      </c>
      <c r="Q8" s="262">
        <v>8.56467285546295E-2</v>
      </c>
      <c r="R8" s="262">
        <v>6.2115570581226243E-2</v>
      </c>
      <c r="S8" s="261">
        <v>4.1899183565981733E-2</v>
      </c>
      <c r="T8" s="263">
        <v>3.6764549990184907E-2</v>
      </c>
    </row>
    <row r="9" spans="1:20" ht="20.100000000000001" customHeight="1">
      <c r="A9" s="211"/>
      <c r="B9" s="216" t="s">
        <v>190</v>
      </c>
      <c r="C9" s="203" t="s">
        <v>185</v>
      </c>
      <c r="D9" s="260">
        <v>3.101611479638669E-2</v>
      </c>
      <c r="E9" s="260">
        <v>0.41727363752404528</v>
      </c>
      <c r="F9" s="260">
        <v>5.993639030990045E-3</v>
      </c>
      <c r="G9" s="260">
        <v>4.2696716663873854E-2</v>
      </c>
      <c r="H9" s="260">
        <v>0.12917921576919117</v>
      </c>
      <c r="I9" s="260">
        <v>9.4376030203479386E-2</v>
      </c>
      <c r="J9" s="260">
        <v>2.0809385412484394E-2</v>
      </c>
      <c r="K9" s="260">
        <v>0.16721533405381098</v>
      </c>
      <c r="L9" s="260">
        <v>0.12628350814302775</v>
      </c>
      <c r="M9" s="260">
        <v>1.3924179467304709E-2</v>
      </c>
      <c r="N9" s="260">
        <v>2.5114322685098131E-4</v>
      </c>
      <c r="O9" s="260">
        <v>0</v>
      </c>
      <c r="P9" s="261">
        <v>6.1409873627765628E-2</v>
      </c>
      <c r="Q9" s="262">
        <v>5.6869731492753303E-2</v>
      </c>
      <c r="R9" s="262">
        <v>8.9368295839833984E-3</v>
      </c>
      <c r="S9" s="261">
        <v>2.3237553789065737E-2</v>
      </c>
      <c r="T9" s="263">
        <v>2.1800003045076982E-2</v>
      </c>
    </row>
    <row r="10" spans="1:20" ht="20.100000000000001" customHeight="1">
      <c r="A10" s="211"/>
      <c r="B10" s="202" t="s">
        <v>191</v>
      </c>
      <c r="C10" s="203" t="s">
        <v>185</v>
      </c>
      <c r="D10" s="266">
        <v>1.5086888391506134E-2</v>
      </c>
      <c r="E10" s="266">
        <v>1.7485623185081706E-2</v>
      </c>
      <c r="F10" s="266">
        <v>1.2325758318716863E-2</v>
      </c>
      <c r="G10" s="266">
        <v>2.0125662592294067E-2</v>
      </c>
      <c r="H10" s="266">
        <v>1.0106298460337019E-3</v>
      </c>
      <c r="I10" s="266">
        <v>9.1224710624926181E-4</v>
      </c>
      <c r="J10" s="266">
        <v>-2.1697262597706346E-3</v>
      </c>
      <c r="K10" s="266">
        <v>-8.7111332484269934E-6</v>
      </c>
      <c r="L10" s="266">
        <v>5.3914588785896678E-4</v>
      </c>
      <c r="M10" s="266">
        <v>1.361139971462752E-3</v>
      </c>
      <c r="N10" s="266">
        <v>6.2293629572930985E-3</v>
      </c>
      <c r="O10" s="266">
        <v>1.2252296659965914E-3</v>
      </c>
      <c r="P10" s="261">
        <v>4.1685866937901557E-2</v>
      </c>
      <c r="Q10" s="262">
        <v>4.735753874880938E-2</v>
      </c>
      <c r="R10" s="262">
        <v>3.3046378976756816E-2</v>
      </c>
      <c r="S10" s="261">
        <v>2.2907738844249556E-2</v>
      </c>
      <c r="T10" s="263">
        <v>2.1658668702024941E-2</v>
      </c>
    </row>
    <row r="11" spans="1:20" ht="20.100000000000001" customHeight="1">
      <c r="A11" s="211"/>
      <c r="B11" s="216" t="s">
        <v>192</v>
      </c>
      <c r="C11" s="203" t="s">
        <v>185</v>
      </c>
      <c r="D11" s="260">
        <v>0</v>
      </c>
      <c r="E11" s="260">
        <v>5.6158145617301404E-2</v>
      </c>
      <c r="F11" s="260">
        <v>6.0235267867058857E-2</v>
      </c>
      <c r="G11" s="260">
        <v>5.8109305853662425E-2</v>
      </c>
      <c r="H11" s="260">
        <v>3.4806540147392658E-2</v>
      </c>
      <c r="I11" s="260">
        <v>4.3088708582029026E-2</v>
      </c>
      <c r="J11" s="260">
        <v>5.1603635474490532E-2</v>
      </c>
      <c r="K11" s="267">
        <v>4.3100439085995861E-2</v>
      </c>
      <c r="L11" s="267">
        <v>2.8919368449554905E-2</v>
      </c>
      <c r="M11" s="267">
        <v>3.3172608683921946E-2</v>
      </c>
      <c r="N11" s="267">
        <v>3.7494079025628117E-2</v>
      </c>
      <c r="O11" s="267">
        <v>3.9410749064752733E-2</v>
      </c>
      <c r="P11" s="261">
        <v>3.5723144050981134E-2</v>
      </c>
      <c r="Q11" s="262">
        <v>3.6174438212197547E-2</v>
      </c>
      <c r="R11" s="262">
        <v>3.5823071224712039E-2</v>
      </c>
      <c r="S11" s="261">
        <v>3.5193332892908789E-2</v>
      </c>
      <c r="T11" s="263">
        <v>3.4308006990586705E-2</v>
      </c>
    </row>
    <row r="12" spans="1:20" ht="20.100000000000001" customHeight="1">
      <c r="A12" s="211"/>
      <c r="B12" s="202" t="s">
        <v>193</v>
      </c>
      <c r="C12" s="203" t="s">
        <v>185</v>
      </c>
      <c r="D12" s="266">
        <v>2.073524838385269E-2</v>
      </c>
      <c r="E12" s="266">
        <v>5.4451760414789014E-3</v>
      </c>
      <c r="F12" s="266">
        <v>9.4087560136201596E-3</v>
      </c>
      <c r="G12" s="266">
        <v>1.4175876812492539E-2</v>
      </c>
      <c r="H12" s="266">
        <v>3.5168623606426433E-2</v>
      </c>
      <c r="I12" s="266">
        <v>1.4346711504645754E-2</v>
      </c>
      <c r="J12" s="266">
        <v>5.9393446058895964E-3</v>
      </c>
      <c r="K12" s="266">
        <v>1.2579999692731067E-2</v>
      </c>
      <c r="L12" s="266">
        <v>2.0961634630843471E-2</v>
      </c>
      <c r="M12" s="266">
        <v>2.7345426089773944E-2</v>
      </c>
      <c r="N12" s="266">
        <v>2.3660631695550682E-3</v>
      </c>
      <c r="O12" s="266">
        <v>1.108417587995611E-2</v>
      </c>
      <c r="P12" s="261">
        <v>8.6350102466448517E-2</v>
      </c>
      <c r="Q12" s="262">
        <v>2.9030870175559175E-2</v>
      </c>
      <c r="R12" s="262">
        <v>3.0973698489457819E-2</v>
      </c>
      <c r="S12" s="261">
        <v>1.6573151583211737E-2</v>
      </c>
      <c r="T12" s="263">
        <v>1.576591921468239E-2</v>
      </c>
    </row>
    <row r="13" spans="1:20" ht="20.100000000000001" customHeight="1">
      <c r="A13" s="211"/>
      <c r="B13" s="202" t="s">
        <v>194</v>
      </c>
      <c r="C13" s="203" t="s">
        <v>185</v>
      </c>
      <c r="D13" s="267">
        <v>0</v>
      </c>
      <c r="E13" s="267">
        <v>3.0089369685976788E-7</v>
      </c>
      <c r="F13" s="267">
        <v>1.0664954514831957E-4</v>
      </c>
      <c r="G13" s="267">
        <v>1.2916583389413628E-3</v>
      </c>
      <c r="H13" s="267">
        <v>2.2410330947383612E-3</v>
      </c>
      <c r="I13" s="267">
        <v>5.0660749728569186E-3</v>
      </c>
      <c r="J13" s="267">
        <v>5.3556953570685975E-3</v>
      </c>
      <c r="K13" s="266">
        <v>5.1025776104926352E-3</v>
      </c>
      <c r="L13" s="266">
        <v>5.7913587004059406E-3</v>
      </c>
      <c r="M13" s="266">
        <v>6.6081784969551959E-3</v>
      </c>
      <c r="N13" s="266">
        <v>7.7138923842832875E-3</v>
      </c>
      <c r="O13" s="266">
        <v>7.1047576611195833E-3</v>
      </c>
      <c r="P13" s="261">
        <v>9.3361893609629557E-3</v>
      </c>
      <c r="Q13" s="262">
        <v>1.2481980536510453E-2</v>
      </c>
      <c r="R13" s="262">
        <v>7.8972161914074041E-3</v>
      </c>
      <c r="S13" s="261">
        <v>5.4852231004746286E-3</v>
      </c>
      <c r="T13" s="263">
        <v>6.0667857684123822E-3</v>
      </c>
    </row>
    <row r="14" spans="1:20" ht="20.100000000000001" customHeight="1">
      <c r="A14" s="211"/>
      <c r="B14" s="202" t="s">
        <v>195</v>
      </c>
      <c r="C14" s="203" t="s">
        <v>185</v>
      </c>
      <c r="D14" s="266">
        <v>1.0599310106332487E-2</v>
      </c>
      <c r="E14" s="266">
        <v>6.9302472705245902E-3</v>
      </c>
      <c r="F14" s="266">
        <v>1.3861427625618568E-2</v>
      </c>
      <c r="G14" s="266">
        <v>8.1844497957911256E-3</v>
      </c>
      <c r="H14" s="266">
        <v>7.953558457293038E-3</v>
      </c>
      <c r="I14" s="266">
        <v>7.6422008523966299E-3</v>
      </c>
      <c r="J14" s="266">
        <v>7.4229718826472049E-3</v>
      </c>
      <c r="K14" s="266">
        <v>2.5588025192448361E-3</v>
      </c>
      <c r="L14" s="266">
        <v>1.0119862687260846E-2</v>
      </c>
      <c r="M14" s="266">
        <v>3.3562819752178713E-3</v>
      </c>
      <c r="N14" s="266">
        <v>5.6335337416270849E-3</v>
      </c>
      <c r="O14" s="266">
        <v>5.6255457152878724E-3</v>
      </c>
      <c r="P14" s="261">
        <v>5.0177129288687368E-3</v>
      </c>
      <c r="Q14" s="262">
        <v>9.9332102537943445E-3</v>
      </c>
      <c r="R14" s="262">
        <v>2.972054751562243E-3</v>
      </c>
      <c r="S14" s="261">
        <v>1.3203639787280197E-2</v>
      </c>
      <c r="T14" s="263">
        <v>9.2327889725474354E-3</v>
      </c>
    </row>
    <row r="15" spans="1:20" ht="20.100000000000001" customHeight="1">
      <c r="A15" s="211"/>
      <c r="B15" s="202" t="s">
        <v>196</v>
      </c>
      <c r="C15" s="203" t="s">
        <v>185</v>
      </c>
      <c r="D15" s="260">
        <v>5.3395087943700049E-2</v>
      </c>
      <c r="E15" s="260">
        <v>2.4710136650506625E-2</v>
      </c>
      <c r="F15" s="260">
        <v>2.8043920843887002E-2</v>
      </c>
      <c r="G15" s="260">
        <v>1.8627064284835657E-2</v>
      </c>
      <c r="H15" s="260">
        <v>1.4076489632273648E-2</v>
      </c>
      <c r="I15" s="260">
        <v>9.8759888737146462E-3</v>
      </c>
      <c r="J15" s="260">
        <v>1.1829908131609095E-2</v>
      </c>
      <c r="K15" s="267">
        <v>5.9634535417889501E-3</v>
      </c>
      <c r="L15" s="267">
        <v>9.2530300844396122E-3</v>
      </c>
      <c r="M15" s="267">
        <v>1.2219874688457989E-2</v>
      </c>
      <c r="N15" s="267">
        <v>9.6814228454809113E-3</v>
      </c>
      <c r="O15" s="267">
        <v>1.41878203304301E-2</v>
      </c>
      <c r="P15" s="261">
        <v>1.2294635184838953E-2</v>
      </c>
      <c r="Q15" s="262">
        <v>9.8782020352101395E-3</v>
      </c>
      <c r="R15" s="262">
        <v>8.8196176132433971E-3</v>
      </c>
      <c r="S15" s="261">
        <v>1.2698605845372026E-2</v>
      </c>
      <c r="T15" s="263">
        <v>3.6701013066675991E-3</v>
      </c>
    </row>
    <row r="16" spans="1:20" ht="20.100000000000001" customHeight="1">
      <c r="A16" s="213"/>
      <c r="B16" s="217" t="s">
        <v>197</v>
      </c>
      <c r="C16" s="203" t="s">
        <v>185</v>
      </c>
      <c r="D16" s="260" t="s">
        <v>288</v>
      </c>
      <c r="E16" s="267" t="s">
        <v>288</v>
      </c>
      <c r="F16" s="267" t="s">
        <v>288</v>
      </c>
      <c r="G16" s="267" t="s">
        <v>288</v>
      </c>
      <c r="H16" s="267">
        <v>9.5799562747694901E-5</v>
      </c>
      <c r="I16" s="267">
        <v>7.6146300334268917E-4</v>
      </c>
      <c r="J16" s="267">
        <v>1.5886777057137899E-3</v>
      </c>
      <c r="K16" s="266">
        <v>2.1286349308143088E-3</v>
      </c>
      <c r="L16" s="266">
        <v>1.4990915269736508E-3</v>
      </c>
      <c r="M16" s="266">
        <v>1.5477324020304233E-3</v>
      </c>
      <c r="N16" s="266">
        <v>1.2797349720600842E-3</v>
      </c>
      <c r="O16" s="266">
        <v>1.7986175196441291E-3</v>
      </c>
      <c r="P16" s="261">
        <v>1.6884154525502655E-3</v>
      </c>
      <c r="Q16" s="262">
        <v>1.7564509314235914E-3</v>
      </c>
      <c r="R16" s="262">
        <v>1.7120160379589687E-3</v>
      </c>
      <c r="S16" s="261">
        <v>1.5586325799628771E-3</v>
      </c>
      <c r="T16" s="263">
        <v>5.8834271110635625E-4</v>
      </c>
    </row>
    <row r="17" spans="1:20" ht="20.100000000000001" customHeight="1">
      <c r="A17" s="214"/>
      <c r="B17" s="202" t="s">
        <v>198</v>
      </c>
      <c r="C17" s="203" t="s">
        <v>185</v>
      </c>
      <c r="D17" s="266">
        <v>4.4028811045665493E-2</v>
      </c>
      <c r="E17" s="266">
        <v>1.1082154103313481E-2</v>
      </c>
      <c r="F17" s="266">
        <v>3.9403349587940222E-2</v>
      </c>
      <c r="G17" s="266">
        <v>1.0374701969881297E-2</v>
      </c>
      <c r="H17" s="266">
        <v>-4.5709830006566039E-3</v>
      </c>
      <c r="I17" s="266">
        <v>-5.0517374489934819E-3</v>
      </c>
      <c r="J17" s="266">
        <v>7.2348126034276178E-2</v>
      </c>
      <c r="K17" s="266">
        <v>2.8709810380079259E-2</v>
      </c>
      <c r="L17" s="266">
        <v>-1.0075170973877506E-2</v>
      </c>
      <c r="M17" s="266">
        <v>-1.3762890173134278E-3</v>
      </c>
      <c r="N17" s="266">
        <v>6.9830744488681587E-4</v>
      </c>
      <c r="O17" s="266">
        <v>7.8546494871994995E-3</v>
      </c>
      <c r="P17" s="268">
        <v>2.6191667992875711E-3</v>
      </c>
      <c r="Q17" s="269">
        <v>1.7301880274887514E-3</v>
      </c>
      <c r="R17" s="262">
        <v>1.6509143384970406E-3</v>
      </c>
      <c r="S17" s="261">
        <v>6.8499823385759842E-3</v>
      </c>
      <c r="T17" s="263">
        <v>2.8943683538135275E-3</v>
      </c>
    </row>
    <row r="18" spans="1:20" ht="20.100000000000001" customHeight="1">
      <c r="A18" s="214"/>
      <c r="B18" s="202" t="s">
        <v>199</v>
      </c>
      <c r="C18" s="203" t="s">
        <v>185</v>
      </c>
      <c r="D18" s="266">
        <v>9.5681225920206544E-4</v>
      </c>
      <c r="E18" s="266">
        <v>2.7638854028913198E-4</v>
      </c>
      <c r="F18" s="266">
        <v>3.0894904065289163E-4</v>
      </c>
      <c r="G18" s="266">
        <v>1.3648807597063011E-4</v>
      </c>
      <c r="H18" s="266">
        <v>1.1364485230608576E-3</v>
      </c>
      <c r="I18" s="266">
        <v>2.4986319446832617E-4</v>
      </c>
      <c r="J18" s="266">
        <v>3.4524932871767146E-4</v>
      </c>
      <c r="K18" s="266">
        <v>2.2821956062603578E-3</v>
      </c>
      <c r="L18" s="266">
        <v>1.7529507565838633E-3</v>
      </c>
      <c r="M18" s="266">
        <v>3.6077070612034663E-3</v>
      </c>
      <c r="N18" s="266">
        <v>1.6059005259002972E-3</v>
      </c>
      <c r="O18" s="266">
        <v>1.3186126414248394E-4</v>
      </c>
      <c r="P18" s="261">
        <v>5.0194233956276282E-3</v>
      </c>
      <c r="Q18" s="262">
        <v>1.2951364926197192E-3</v>
      </c>
      <c r="R18" s="262">
        <v>1.1248016049351399E-3</v>
      </c>
      <c r="S18" s="261">
        <v>7.7744997340831331E-4</v>
      </c>
      <c r="T18" s="263">
        <v>3.3025387082582299E-4</v>
      </c>
    </row>
    <row r="19" spans="1:20" ht="20.100000000000001" customHeight="1">
      <c r="A19" s="213"/>
      <c r="B19" s="202" t="s">
        <v>200</v>
      </c>
      <c r="C19" s="203" t="s">
        <v>185</v>
      </c>
      <c r="D19" s="260" t="s">
        <v>288</v>
      </c>
      <c r="E19" s="260" t="s">
        <v>288</v>
      </c>
      <c r="F19" s="260" t="s">
        <v>288</v>
      </c>
      <c r="G19" s="260" t="s">
        <v>288</v>
      </c>
      <c r="H19" s="260" t="s">
        <v>288</v>
      </c>
      <c r="I19" s="260" t="s">
        <v>288</v>
      </c>
      <c r="J19" s="260" t="s">
        <v>288</v>
      </c>
      <c r="K19" s="267" t="s">
        <v>288</v>
      </c>
      <c r="L19" s="267" t="s">
        <v>288</v>
      </c>
      <c r="M19" s="267" t="s">
        <v>288</v>
      </c>
      <c r="N19" s="267" t="s">
        <v>288</v>
      </c>
      <c r="O19" s="267" t="s">
        <v>288</v>
      </c>
      <c r="P19" s="261">
        <v>2.7140265392983548E-4</v>
      </c>
      <c r="Q19" s="262">
        <v>9.6943942014199921E-4</v>
      </c>
      <c r="R19" s="262">
        <v>6.3142535095139698E-4</v>
      </c>
      <c r="S19" s="261">
        <v>5.7226754871096913E-4</v>
      </c>
      <c r="T19" s="263">
        <v>4.9098849036107936E-4</v>
      </c>
    </row>
    <row r="20" spans="1:20" ht="20.100000000000001" customHeight="1">
      <c r="A20" s="213"/>
      <c r="B20" s="216" t="s">
        <v>201</v>
      </c>
      <c r="C20" s="203" t="s">
        <v>185</v>
      </c>
      <c r="D20" s="260">
        <v>5.0407241198716568E-4</v>
      </c>
      <c r="E20" s="260">
        <v>2.0064857955345928E-3</v>
      </c>
      <c r="F20" s="260">
        <v>9.2440538334331499E-4</v>
      </c>
      <c r="G20" s="260">
        <v>0</v>
      </c>
      <c r="H20" s="260">
        <v>0</v>
      </c>
      <c r="I20" s="260">
        <v>0</v>
      </c>
      <c r="J20" s="260">
        <v>0</v>
      </c>
      <c r="K20" s="266">
        <v>0</v>
      </c>
      <c r="L20" s="266">
        <v>0</v>
      </c>
      <c r="M20" s="266">
        <v>1.4865989789729913E-5</v>
      </c>
      <c r="N20" s="266">
        <v>0</v>
      </c>
      <c r="O20" s="266">
        <v>0</v>
      </c>
      <c r="P20" s="261">
        <v>8.1582493379507245E-4</v>
      </c>
      <c r="Q20" s="262">
        <v>9.0237732512958319E-4</v>
      </c>
      <c r="R20" s="262">
        <v>6.9933896428230221E-4</v>
      </c>
      <c r="S20" s="261">
        <v>4.0676340856941136E-4</v>
      </c>
      <c r="T20" s="263">
        <v>2.0305459573152155E-4</v>
      </c>
    </row>
    <row r="21" spans="1:20" ht="20.100000000000001" customHeight="1">
      <c r="A21" s="213"/>
      <c r="B21" s="202" t="s">
        <v>202</v>
      </c>
      <c r="C21" s="203" t="s">
        <v>185</v>
      </c>
      <c r="D21" s="266">
        <v>1.500035803340651E-3</v>
      </c>
      <c r="E21" s="266">
        <v>7.4631546149778356E-4</v>
      </c>
      <c r="F21" s="266">
        <v>1.0870942809361508E-2</v>
      </c>
      <c r="G21" s="266">
        <v>3.7606349824512379E-2</v>
      </c>
      <c r="H21" s="266">
        <v>4.3419417737434865E-2</v>
      </c>
      <c r="I21" s="266">
        <v>3.0095678169221297E-2</v>
      </c>
      <c r="J21" s="266">
        <v>2.7771838610115635E-2</v>
      </c>
      <c r="K21" s="266">
        <v>3.497353372636644E-2</v>
      </c>
      <c r="L21" s="266">
        <v>1.895112570132132E-2</v>
      </c>
      <c r="M21" s="266">
        <v>9.1652202940541178E-3</v>
      </c>
      <c r="N21" s="266">
        <v>2.8573085854409377E-3</v>
      </c>
      <c r="O21" s="266">
        <v>7.7859491480550182E-3</v>
      </c>
      <c r="P21" s="261">
        <v>8.588805912718378E-3</v>
      </c>
      <c r="Q21" s="262">
        <v>7.9701465866836103E-4</v>
      </c>
      <c r="R21" s="262">
        <v>2.4697474204121122E-3</v>
      </c>
      <c r="S21" s="261">
        <v>6.1618509839013137E-3</v>
      </c>
      <c r="T21" s="263">
        <v>8.7225395863476318E-4</v>
      </c>
    </row>
    <row r="22" spans="1:20" ht="20.100000000000001" customHeight="1">
      <c r="A22" s="213"/>
      <c r="B22" s="218" t="s">
        <v>203</v>
      </c>
      <c r="C22" s="203" t="s">
        <v>185</v>
      </c>
      <c r="D22" s="260" t="s">
        <v>288</v>
      </c>
      <c r="E22" s="267" t="s">
        <v>288</v>
      </c>
      <c r="F22" s="267" t="s">
        <v>288</v>
      </c>
      <c r="G22" s="267" t="s">
        <v>288</v>
      </c>
      <c r="H22" s="267" t="s">
        <v>288</v>
      </c>
      <c r="I22" s="267" t="s">
        <v>288</v>
      </c>
      <c r="J22" s="267">
        <v>1.760337233853966E-3</v>
      </c>
      <c r="K22" s="267">
        <v>0</v>
      </c>
      <c r="L22" s="267">
        <v>5.8713819543175158E-4</v>
      </c>
      <c r="M22" s="267">
        <v>1.1903234977444358E-3</v>
      </c>
      <c r="N22" s="267">
        <v>1.2875295271473844E-4</v>
      </c>
      <c r="O22" s="267">
        <v>4.9211777808194663E-5</v>
      </c>
      <c r="P22" s="261">
        <v>3.9412536669498095E-5</v>
      </c>
      <c r="Q22" s="262">
        <v>4.141665993548271E-4</v>
      </c>
      <c r="R22" s="262">
        <v>2.4762833276042073E-4</v>
      </c>
      <c r="S22" s="261">
        <v>1.3344708552137804E-4</v>
      </c>
      <c r="T22" s="263">
        <v>7.7270436619959111E-5</v>
      </c>
    </row>
    <row r="23" spans="1:20" ht="20.100000000000001" customHeight="1">
      <c r="A23" s="213"/>
      <c r="B23" s="202" t="s">
        <v>204</v>
      </c>
      <c r="C23" s="203" t="s">
        <v>185</v>
      </c>
      <c r="D23" s="260" t="s">
        <v>288</v>
      </c>
      <c r="E23" s="260" t="s">
        <v>288</v>
      </c>
      <c r="F23" s="260" t="s">
        <v>288</v>
      </c>
      <c r="G23" s="260" t="s">
        <v>288</v>
      </c>
      <c r="H23" s="260" t="s">
        <v>288</v>
      </c>
      <c r="I23" s="260" t="s">
        <v>288</v>
      </c>
      <c r="J23" s="260" t="s">
        <v>288</v>
      </c>
      <c r="K23" s="260" t="s">
        <v>288</v>
      </c>
      <c r="L23" s="260" t="s">
        <v>288</v>
      </c>
      <c r="M23" s="260" t="s">
        <v>288</v>
      </c>
      <c r="N23" s="260" t="s">
        <v>288</v>
      </c>
      <c r="O23" s="260" t="s">
        <v>288</v>
      </c>
      <c r="P23" s="261">
        <v>3.9616593788260447E-6</v>
      </c>
      <c r="Q23" s="262">
        <v>9.8877774619544556E-5</v>
      </c>
      <c r="R23" s="262">
        <v>4.4746066231941672E-5</v>
      </c>
      <c r="S23" s="261">
        <v>4.5576420632861128E-5</v>
      </c>
      <c r="T23" s="263">
        <v>4.0567282697654477E-5</v>
      </c>
    </row>
    <row r="24" spans="1:20" ht="20.100000000000001" customHeight="1">
      <c r="A24" s="213"/>
      <c r="B24" s="202" t="s">
        <v>205</v>
      </c>
      <c r="C24" s="203" t="s">
        <v>185</v>
      </c>
      <c r="D24" s="266" t="s">
        <v>288</v>
      </c>
      <c r="E24" s="266" t="s">
        <v>288</v>
      </c>
      <c r="F24" s="266" t="s">
        <v>288</v>
      </c>
      <c r="G24" s="266" t="s">
        <v>288</v>
      </c>
      <c r="H24" s="266" t="s">
        <v>288</v>
      </c>
      <c r="I24" s="266" t="s">
        <v>288</v>
      </c>
      <c r="J24" s="266" t="s">
        <v>288</v>
      </c>
      <c r="K24" s="266" t="s">
        <v>288</v>
      </c>
      <c r="L24" s="266">
        <v>0</v>
      </c>
      <c r="M24" s="266">
        <v>0</v>
      </c>
      <c r="N24" s="266">
        <v>0</v>
      </c>
      <c r="O24" s="266">
        <v>4.6530411304608282E-5</v>
      </c>
      <c r="P24" s="261">
        <v>8.1680388245946667E-5</v>
      </c>
      <c r="Q24" s="262">
        <v>9.2439955925100755E-5</v>
      </c>
      <c r="R24" s="262">
        <v>7.3979492411046824E-5</v>
      </c>
      <c r="S24" s="261">
        <v>1.3869574698121184E-4</v>
      </c>
      <c r="T24" s="263">
        <v>2.8629087961660403E-4</v>
      </c>
    </row>
    <row r="25" spans="1:20" ht="20.100000000000001" customHeight="1">
      <c r="A25" s="213"/>
      <c r="B25" s="216" t="s">
        <v>206</v>
      </c>
      <c r="C25" s="203" t="s">
        <v>185</v>
      </c>
      <c r="D25" s="260" t="s">
        <v>288</v>
      </c>
      <c r="E25" s="260" t="s">
        <v>288</v>
      </c>
      <c r="F25" s="260" t="s">
        <v>288</v>
      </c>
      <c r="G25" s="260" t="s">
        <v>288</v>
      </c>
      <c r="H25" s="260" t="s">
        <v>288</v>
      </c>
      <c r="I25" s="260" t="s">
        <v>288</v>
      </c>
      <c r="J25" s="260" t="s">
        <v>288</v>
      </c>
      <c r="K25" s="267" t="s">
        <v>288</v>
      </c>
      <c r="L25" s="267">
        <v>0</v>
      </c>
      <c r="M25" s="267">
        <v>2.7835239970424275E-7</v>
      </c>
      <c r="N25" s="267">
        <v>9.0797316912555248E-6</v>
      </c>
      <c r="O25" s="267">
        <v>1.4436650202900075E-5</v>
      </c>
      <c r="P25" s="261">
        <v>8.3163998320820925E-5</v>
      </c>
      <c r="Q25" s="262">
        <v>9.0221594915562358E-5</v>
      </c>
      <c r="R25" s="262">
        <v>9.5705762549255178E-5</v>
      </c>
      <c r="S25" s="261">
        <v>9.628942502705767E-5</v>
      </c>
      <c r="T25" s="263">
        <v>9.8352451181612886E-5</v>
      </c>
    </row>
    <row r="26" spans="1:20" ht="20.100000000000001" customHeight="1">
      <c r="A26" s="213"/>
      <c r="B26" s="202" t="s">
        <v>207</v>
      </c>
      <c r="C26" s="203" t="s">
        <v>185</v>
      </c>
      <c r="D26" s="260" t="s">
        <v>288</v>
      </c>
      <c r="E26" s="260" t="s">
        <v>288</v>
      </c>
      <c r="F26" s="260" t="s">
        <v>288</v>
      </c>
      <c r="G26" s="260" t="s">
        <v>288</v>
      </c>
      <c r="H26" s="260" t="s">
        <v>288</v>
      </c>
      <c r="I26" s="260" t="s">
        <v>288</v>
      </c>
      <c r="J26" s="260" t="s">
        <v>288</v>
      </c>
      <c r="K26" s="267" t="s">
        <v>288</v>
      </c>
      <c r="L26" s="267" t="s">
        <v>288</v>
      </c>
      <c r="M26" s="267" t="s">
        <v>288</v>
      </c>
      <c r="N26" s="267" t="s">
        <v>288</v>
      </c>
      <c r="O26" s="267" t="s">
        <v>288</v>
      </c>
      <c r="P26" s="261">
        <v>0</v>
      </c>
      <c r="Q26" s="262">
        <v>2.2784326645535213E-5</v>
      </c>
      <c r="R26" s="262">
        <v>4.1463287135258074E-5</v>
      </c>
      <c r="S26" s="261">
        <v>2.9670724556830558E-5</v>
      </c>
      <c r="T26" s="263">
        <v>2.1434711715236013E-5</v>
      </c>
    </row>
    <row r="27" spans="1:20" ht="20.100000000000001" customHeight="1">
      <c r="A27" s="213"/>
      <c r="B27" s="216" t="s">
        <v>208</v>
      </c>
      <c r="C27" s="203" t="s">
        <v>185</v>
      </c>
      <c r="D27" s="260">
        <v>1.6295753683148029E-4</v>
      </c>
      <c r="E27" s="260">
        <v>3.7803880702494196E-4</v>
      </c>
      <c r="F27" s="260">
        <v>2.87934406609716E-4</v>
      </c>
      <c r="G27" s="260">
        <v>8.0659598577374617E-4</v>
      </c>
      <c r="H27" s="260">
        <v>9.3740938222034516E-4</v>
      </c>
      <c r="I27" s="260">
        <v>6.5853539222607922E-4</v>
      </c>
      <c r="J27" s="260">
        <v>6.536206896413881E-4</v>
      </c>
      <c r="K27" s="267">
        <v>5.0921624448929605E-4</v>
      </c>
      <c r="L27" s="267">
        <v>3.953806235378904E-4</v>
      </c>
      <c r="M27" s="267">
        <v>3.5132188727994748E-5</v>
      </c>
      <c r="N27" s="267">
        <v>1.1523673109425133E-4</v>
      </c>
      <c r="O27" s="267">
        <v>1.026766518087273E-4</v>
      </c>
      <c r="P27" s="261">
        <v>6.8272659285595016E-5</v>
      </c>
      <c r="Q27" s="262">
        <v>9.5661531826058545E-6</v>
      </c>
      <c r="R27" s="262">
        <v>0</v>
      </c>
      <c r="S27" s="261">
        <v>3.2807678343139797E-5</v>
      </c>
      <c r="T27" s="263">
        <v>0</v>
      </c>
    </row>
    <row r="28" spans="1:20" ht="20.100000000000001" customHeight="1">
      <c r="A28" s="213"/>
      <c r="B28" s="202" t="s">
        <v>209</v>
      </c>
      <c r="C28" s="203" t="s">
        <v>185</v>
      </c>
      <c r="D28" s="266">
        <v>0.11225041382356118</v>
      </c>
      <c r="E28" s="266">
        <v>6.3487341587144169E-2</v>
      </c>
      <c r="F28" s="266">
        <v>0.12436174660314234</v>
      </c>
      <c r="G28" s="266">
        <v>2.0208844996365143E-2</v>
      </c>
      <c r="H28" s="266">
        <v>5.5050046052206293E-2</v>
      </c>
      <c r="I28" s="266">
        <v>0</v>
      </c>
      <c r="J28" s="266">
        <v>0</v>
      </c>
      <c r="K28" s="266">
        <v>0</v>
      </c>
      <c r="L28" s="266">
        <v>0</v>
      </c>
      <c r="M28" s="266">
        <v>0</v>
      </c>
      <c r="N28" s="266">
        <v>0</v>
      </c>
      <c r="O28" s="266">
        <v>0</v>
      </c>
      <c r="P28" s="261">
        <v>0</v>
      </c>
      <c r="Q28" s="262">
        <v>0</v>
      </c>
      <c r="R28" s="262">
        <v>0</v>
      </c>
      <c r="S28" s="261">
        <v>1.2924753968325195E-2</v>
      </c>
      <c r="T28" s="263">
        <v>4.9709916826301322E-3</v>
      </c>
    </row>
    <row r="29" spans="1:20" ht="20.100000000000001" customHeight="1">
      <c r="A29" s="213"/>
      <c r="B29" s="202" t="s">
        <v>210</v>
      </c>
      <c r="C29" s="203" t="s">
        <v>185</v>
      </c>
      <c r="D29" s="266" t="s">
        <v>288</v>
      </c>
      <c r="E29" s="266" t="s">
        <v>288</v>
      </c>
      <c r="F29" s="266" t="s">
        <v>288</v>
      </c>
      <c r="G29" s="266" t="s">
        <v>288</v>
      </c>
      <c r="H29" s="266" t="s">
        <v>288</v>
      </c>
      <c r="I29" s="266" t="s">
        <v>288</v>
      </c>
      <c r="J29" s="266">
        <v>2.8443934167718744E-5</v>
      </c>
      <c r="K29" s="266">
        <v>0</v>
      </c>
      <c r="L29" s="266">
        <v>0</v>
      </c>
      <c r="M29" s="266">
        <v>0</v>
      </c>
      <c r="N29" s="266">
        <v>0</v>
      </c>
      <c r="O29" s="266">
        <v>0</v>
      </c>
      <c r="P29" s="261">
        <v>0</v>
      </c>
      <c r="Q29" s="262">
        <v>0</v>
      </c>
      <c r="R29" s="262">
        <v>0</v>
      </c>
      <c r="S29" s="261">
        <v>0</v>
      </c>
      <c r="T29" s="263">
        <v>0</v>
      </c>
    </row>
    <row r="30" spans="1:20" ht="20.100000000000001" customHeight="1">
      <c r="A30" s="213"/>
      <c r="B30" s="216" t="s">
        <v>211</v>
      </c>
      <c r="C30" s="203" t="s">
        <v>185</v>
      </c>
      <c r="D30" s="260">
        <v>3.4338202734361006E-5</v>
      </c>
      <c r="E30" s="260">
        <v>5.7923600940283803E-5</v>
      </c>
      <c r="F30" s="260">
        <v>5.4593589796253588E-5</v>
      </c>
      <c r="G30" s="260">
        <v>4.5902593363988168E-5</v>
      </c>
      <c r="H30" s="260">
        <v>1.0731530615790167E-5</v>
      </c>
      <c r="I30" s="260">
        <v>2.9918293002957689E-4</v>
      </c>
      <c r="J30" s="260">
        <v>2.5091770628965264E-5</v>
      </c>
      <c r="K30" s="266">
        <v>0</v>
      </c>
      <c r="L30" s="266">
        <v>3.242252847214891E-6</v>
      </c>
      <c r="M30" s="266">
        <v>8.8876467362859189E-6</v>
      </c>
      <c r="N30" s="266">
        <v>0</v>
      </c>
      <c r="O30" s="266">
        <v>0</v>
      </c>
      <c r="P30" s="261">
        <v>0</v>
      </c>
      <c r="Q30" s="262">
        <v>0</v>
      </c>
      <c r="R30" s="262">
        <v>0</v>
      </c>
      <c r="S30" s="261">
        <v>4.3020514601961894E-4</v>
      </c>
      <c r="T30" s="263">
        <v>0</v>
      </c>
    </row>
    <row r="31" spans="1:20" ht="20.100000000000001" customHeight="1">
      <c r="A31" s="213"/>
      <c r="B31" s="216" t="s">
        <v>212</v>
      </c>
      <c r="C31" s="203" t="s">
        <v>185</v>
      </c>
      <c r="D31" s="260">
        <v>0</v>
      </c>
      <c r="E31" s="267">
        <v>2.656108685092379E-6</v>
      </c>
      <c r="F31" s="267">
        <v>1.9409518465115307E-4</v>
      </c>
      <c r="G31" s="267">
        <v>3.5058829996447035E-4</v>
      </c>
      <c r="H31" s="267">
        <v>2.5110822763053855E-4</v>
      </c>
      <c r="I31" s="267">
        <v>9.9329805828114344E-5</v>
      </c>
      <c r="J31" s="267">
        <v>3.2898619941674353E-5</v>
      </c>
      <c r="K31" s="267">
        <v>0</v>
      </c>
      <c r="L31" s="267">
        <v>0</v>
      </c>
      <c r="M31" s="267">
        <v>0</v>
      </c>
      <c r="N31" s="267">
        <v>0</v>
      </c>
      <c r="O31" s="267">
        <v>0</v>
      </c>
      <c r="P31" s="261">
        <v>0</v>
      </c>
      <c r="Q31" s="262">
        <v>0</v>
      </c>
      <c r="R31" s="262">
        <v>0</v>
      </c>
      <c r="S31" s="261">
        <v>0</v>
      </c>
      <c r="T31" s="263">
        <v>0</v>
      </c>
    </row>
    <row r="32" spans="1:20" ht="20.100000000000001" customHeight="1">
      <c r="A32" s="213"/>
      <c r="B32" s="216" t="s">
        <v>213</v>
      </c>
      <c r="C32" s="203" t="s">
        <v>185</v>
      </c>
      <c r="D32" s="260" t="s">
        <v>288</v>
      </c>
      <c r="E32" s="260" t="s">
        <v>288</v>
      </c>
      <c r="F32" s="260" t="s">
        <v>288</v>
      </c>
      <c r="G32" s="260" t="s">
        <v>288</v>
      </c>
      <c r="H32" s="260" t="s">
        <v>288</v>
      </c>
      <c r="I32" s="260" t="s">
        <v>288</v>
      </c>
      <c r="J32" s="260" t="s">
        <v>288</v>
      </c>
      <c r="K32" s="267" t="s">
        <v>288</v>
      </c>
      <c r="L32" s="267">
        <v>0</v>
      </c>
      <c r="M32" s="267">
        <v>4.7189536026717854E-3</v>
      </c>
      <c r="N32" s="267">
        <v>8.9548507835987695E-3</v>
      </c>
      <c r="O32" s="267">
        <v>6.3558927707146953E-3</v>
      </c>
      <c r="P32" s="261">
        <v>6.5428913623849531E-3</v>
      </c>
      <c r="Q32" s="262">
        <v>0</v>
      </c>
      <c r="R32" s="262">
        <v>0</v>
      </c>
      <c r="S32" s="261">
        <v>7.9525035265713616E-5</v>
      </c>
      <c r="T32" s="263">
        <v>0</v>
      </c>
    </row>
    <row r="33" spans="1:20" ht="20.100000000000001" customHeight="1">
      <c r="A33" s="213"/>
      <c r="B33" s="216" t="s">
        <v>214</v>
      </c>
      <c r="C33" s="203" t="s">
        <v>185</v>
      </c>
      <c r="D33" s="260">
        <v>9.2287265028125395E-3</v>
      </c>
      <c r="E33" s="260">
        <v>1.6568457847570387E-2</v>
      </c>
      <c r="F33" s="260">
        <v>1.2148002860505045E-2</v>
      </c>
      <c r="G33" s="260">
        <v>1.1822025549082243E-2</v>
      </c>
      <c r="H33" s="260">
        <v>4.6601796050099453E-3</v>
      </c>
      <c r="I33" s="260">
        <v>1.0683445123543963E-2</v>
      </c>
      <c r="J33" s="260">
        <v>5.8000461351816216E-3</v>
      </c>
      <c r="K33" s="260">
        <v>0</v>
      </c>
      <c r="L33" s="260">
        <v>0</v>
      </c>
      <c r="M33" s="260">
        <v>0</v>
      </c>
      <c r="N33" s="260">
        <v>0</v>
      </c>
      <c r="O33" s="260">
        <v>0</v>
      </c>
      <c r="P33" s="264">
        <v>0</v>
      </c>
      <c r="Q33" s="265">
        <v>0</v>
      </c>
      <c r="R33" s="262">
        <v>0</v>
      </c>
      <c r="S33" s="261">
        <v>0</v>
      </c>
      <c r="T33" s="263">
        <v>0</v>
      </c>
    </row>
    <row r="34" spans="1:20" ht="20.100000000000001" customHeight="1">
      <c r="A34" s="211"/>
      <c r="B34" s="216" t="s">
        <v>215</v>
      </c>
      <c r="C34" s="203" t="s">
        <v>185</v>
      </c>
      <c r="D34" s="260">
        <v>2.3929287356351734E-4</v>
      </c>
      <c r="E34" s="260">
        <v>3.2762205726303664E-5</v>
      </c>
      <c r="F34" s="260">
        <v>0</v>
      </c>
      <c r="G34" s="260">
        <v>0</v>
      </c>
      <c r="H34" s="260">
        <v>0</v>
      </c>
      <c r="I34" s="260">
        <v>0</v>
      </c>
      <c r="J34" s="260">
        <v>0</v>
      </c>
      <c r="K34" s="266">
        <v>0</v>
      </c>
      <c r="L34" s="266">
        <v>0</v>
      </c>
      <c r="M34" s="266">
        <v>0</v>
      </c>
      <c r="N34" s="266">
        <v>0</v>
      </c>
      <c r="O34" s="266">
        <v>0</v>
      </c>
      <c r="P34" s="261">
        <v>0</v>
      </c>
      <c r="Q34" s="262">
        <v>0</v>
      </c>
      <c r="R34" s="262">
        <v>0</v>
      </c>
      <c r="S34" s="261">
        <v>0</v>
      </c>
      <c r="T34" s="263">
        <v>0</v>
      </c>
    </row>
    <row r="35" spans="1:20" ht="20.100000000000001" customHeight="1">
      <c r="A35" s="211"/>
      <c r="B35" s="216" t="s">
        <v>216</v>
      </c>
      <c r="C35" s="203" t="s">
        <v>185</v>
      </c>
      <c r="D35" s="260">
        <v>0</v>
      </c>
      <c r="E35" s="260">
        <v>0</v>
      </c>
      <c r="F35" s="260">
        <v>0</v>
      </c>
      <c r="G35" s="260">
        <v>0</v>
      </c>
      <c r="H35" s="260">
        <v>0</v>
      </c>
      <c r="I35" s="260">
        <v>0</v>
      </c>
      <c r="J35" s="260">
        <v>0</v>
      </c>
      <c r="K35" s="266">
        <v>0</v>
      </c>
      <c r="L35" s="266">
        <v>0</v>
      </c>
      <c r="M35" s="266">
        <v>0</v>
      </c>
      <c r="N35" s="266">
        <v>0</v>
      </c>
      <c r="O35" s="266">
        <v>0</v>
      </c>
      <c r="P35" s="261">
        <v>0</v>
      </c>
      <c r="Q35" s="262">
        <v>0</v>
      </c>
      <c r="R35" s="262">
        <v>0</v>
      </c>
      <c r="S35" s="261">
        <v>5.1845449359360397E-3</v>
      </c>
      <c r="T35" s="263">
        <v>5.8822949322963629E-4</v>
      </c>
    </row>
    <row r="36" spans="1:20" ht="30" customHeight="1">
      <c r="A36" s="211"/>
      <c r="B36" s="183" t="s">
        <v>12</v>
      </c>
      <c r="C36" s="287" t="s">
        <v>217</v>
      </c>
      <c r="D36" s="270">
        <v>0.67619513122827835</v>
      </c>
      <c r="E36" s="270">
        <v>0.6500959601642381</v>
      </c>
      <c r="F36" s="270">
        <v>1.1528780906842659</v>
      </c>
      <c r="G36" s="270">
        <v>0.68302025785933607</v>
      </c>
      <c r="H36" s="270">
        <v>0.30358692810807386</v>
      </c>
      <c r="I36" s="270">
        <v>0.52665804430788332</v>
      </c>
      <c r="J36" s="270">
        <v>0.41022110181735544</v>
      </c>
      <c r="K36" s="270">
        <v>0.39030675205549242</v>
      </c>
      <c r="L36" s="270">
        <v>0.73464297236529452</v>
      </c>
      <c r="M36" s="270">
        <v>0.74543739406319576</v>
      </c>
      <c r="N36" s="270">
        <v>1.0592106213130681</v>
      </c>
      <c r="O36" s="270">
        <v>0.64653455278677696</v>
      </c>
      <c r="P36" s="270">
        <v>0.85090662322035415</v>
      </c>
      <c r="Q36" s="270">
        <v>1.2536809353066389</v>
      </c>
      <c r="R36" s="258">
        <v>0.90405416510283909</v>
      </c>
      <c r="S36" s="322">
        <v>-0.10098149698225271</v>
      </c>
      <c r="T36" s="271">
        <v>0.25408360735857621</v>
      </c>
    </row>
    <row r="37" spans="1:20" ht="20.100000000000001" customHeight="1">
      <c r="A37" s="211"/>
      <c r="B37" s="202" t="s">
        <v>218</v>
      </c>
      <c r="C37" s="203" t="s">
        <v>217</v>
      </c>
      <c r="D37" s="260" t="s">
        <v>288</v>
      </c>
      <c r="E37" s="260" t="s">
        <v>288</v>
      </c>
      <c r="F37" s="260" t="s">
        <v>288</v>
      </c>
      <c r="G37" s="260" t="s">
        <v>288</v>
      </c>
      <c r="H37" s="260" t="s">
        <v>288</v>
      </c>
      <c r="I37" s="260">
        <v>5.7161246197659282E-4</v>
      </c>
      <c r="J37" s="260">
        <v>0.13731823690439174</v>
      </c>
      <c r="K37" s="260">
        <v>0.21795108495007626</v>
      </c>
      <c r="L37" s="260">
        <v>0.24079806198910422</v>
      </c>
      <c r="M37" s="260">
        <v>0.25636414763082688</v>
      </c>
      <c r="N37" s="260">
        <v>0.19936505870243201</v>
      </c>
      <c r="O37" s="260">
        <v>0.3681002138018773</v>
      </c>
      <c r="P37" s="261">
        <v>0.31637246257630564</v>
      </c>
      <c r="Q37" s="262">
        <v>0.46490551077212733</v>
      </c>
      <c r="R37" s="262">
        <v>0.23789924354372013</v>
      </c>
      <c r="S37" s="261">
        <v>7.2998726665323574E-2</v>
      </c>
      <c r="T37" s="263">
        <v>3.0345732263592485E-2</v>
      </c>
    </row>
    <row r="38" spans="1:20" ht="20.100000000000001" customHeight="1">
      <c r="A38" s="211"/>
      <c r="B38" s="202" t="s">
        <v>219</v>
      </c>
      <c r="C38" s="203" t="s">
        <v>217</v>
      </c>
      <c r="D38" s="260">
        <v>0.22925127096937681</v>
      </c>
      <c r="E38" s="260">
        <v>0.35610197943230582</v>
      </c>
      <c r="F38" s="260">
        <v>0.54998604047418564</v>
      </c>
      <c r="G38" s="260">
        <v>0.38619456172272965</v>
      </c>
      <c r="H38" s="260">
        <v>0.19098552063014149</v>
      </c>
      <c r="I38" s="260">
        <v>0.12264306920092326</v>
      </c>
      <c r="J38" s="260">
        <v>-2.5728659830085626E-2</v>
      </c>
      <c r="K38" s="260">
        <v>-3.8748878427404265E-2</v>
      </c>
      <c r="L38" s="260">
        <v>0.21427779663000529</v>
      </c>
      <c r="M38" s="260">
        <v>0.22009636110054898</v>
      </c>
      <c r="N38" s="260">
        <v>0.23467866196016804</v>
      </c>
      <c r="O38" s="260">
        <v>8.1654397171492421E-2</v>
      </c>
      <c r="P38" s="261">
        <v>9.0526420543271119E-2</v>
      </c>
      <c r="Q38" s="262">
        <v>0.25315643648062686</v>
      </c>
      <c r="R38" s="262">
        <v>0.2286595004417486</v>
      </c>
      <c r="S38" s="261">
        <v>-0.3874344443090349</v>
      </c>
      <c r="T38" s="263">
        <v>4.605631634269379E-2</v>
      </c>
    </row>
    <row r="39" spans="1:20" ht="20.100000000000001" customHeight="1">
      <c r="A39" s="211"/>
      <c r="B39" s="216" t="s">
        <v>220</v>
      </c>
      <c r="C39" s="203" t="s">
        <v>217</v>
      </c>
      <c r="D39" s="260">
        <v>0.18597890484024035</v>
      </c>
      <c r="E39" s="267">
        <v>0.14454839568757408</v>
      </c>
      <c r="F39" s="267">
        <v>0.46822682960149725</v>
      </c>
      <c r="G39" s="267">
        <v>0.17658769501301044</v>
      </c>
      <c r="H39" s="267">
        <v>0.15135698998075831</v>
      </c>
      <c r="I39" s="267">
        <v>0.17853391447474087</v>
      </c>
      <c r="J39" s="267">
        <v>0.1609570171308628</v>
      </c>
      <c r="K39" s="267">
        <v>0.15937086612413823</v>
      </c>
      <c r="L39" s="267">
        <v>0.17517548276067008</v>
      </c>
      <c r="M39" s="267">
        <v>0.16477204917033361</v>
      </c>
      <c r="N39" s="267">
        <v>0.15456824780391334</v>
      </c>
      <c r="O39" s="267">
        <v>0.17178001539585241</v>
      </c>
      <c r="P39" s="261">
        <v>0.20987209652041458</v>
      </c>
      <c r="Q39" s="262">
        <v>0.23926816876687357</v>
      </c>
      <c r="R39" s="262">
        <v>0.20349371980549716</v>
      </c>
      <c r="S39" s="261">
        <v>0.15785382134962109</v>
      </c>
      <c r="T39" s="263">
        <v>0.15533451917421465</v>
      </c>
    </row>
    <row r="40" spans="1:20" ht="20.100000000000001" customHeight="1">
      <c r="A40" s="211"/>
      <c r="B40" s="216" t="s">
        <v>221</v>
      </c>
      <c r="C40" s="203" t="s">
        <v>217</v>
      </c>
      <c r="D40" s="267">
        <v>1.7705214103409122E-2</v>
      </c>
      <c r="E40" s="267">
        <v>1.0858367748456114E-2</v>
      </c>
      <c r="F40" s="267">
        <v>1.4022982553905574E-2</v>
      </c>
      <c r="G40" s="267">
        <v>6.5064842984487899E-3</v>
      </c>
      <c r="H40" s="267">
        <v>1.1202571231122917E-2</v>
      </c>
      <c r="I40" s="267">
        <v>5.596589826017833E-2</v>
      </c>
      <c r="J40" s="267">
        <v>1.7671565992342049E-2</v>
      </c>
      <c r="K40" s="267">
        <v>2.5378730860298987E-2</v>
      </c>
      <c r="L40" s="267">
        <v>3.6768303920285212E-4</v>
      </c>
      <c r="M40" s="267">
        <v>1.0801415436156595E-2</v>
      </c>
      <c r="N40" s="267">
        <v>1.1079046598081777E-2</v>
      </c>
      <c r="O40" s="267">
        <v>3.1832797937133887E-2</v>
      </c>
      <c r="P40" s="261">
        <v>0.11099829165593297</v>
      </c>
      <c r="Q40" s="262">
        <v>0.18238296275960109</v>
      </c>
      <c r="R40" s="262">
        <v>0.11518955377367988</v>
      </c>
      <c r="S40" s="261">
        <v>6.9285468715579446E-2</v>
      </c>
      <c r="T40" s="263">
        <v>5.1049721317708567E-2</v>
      </c>
    </row>
    <row r="41" spans="1:20" ht="20.100000000000001" customHeight="1">
      <c r="A41" s="211"/>
      <c r="B41" s="202" t="s">
        <v>222</v>
      </c>
      <c r="C41" s="203" t="s">
        <v>217</v>
      </c>
      <c r="D41" s="260">
        <v>2.0127694397720195E-2</v>
      </c>
      <c r="E41" s="267">
        <v>2.210296483164563E-2</v>
      </c>
      <c r="F41" s="267">
        <v>2.1135451749485092E-2</v>
      </c>
      <c r="G41" s="267">
        <v>2.2991074889870063E-2</v>
      </c>
      <c r="H41" s="267">
        <v>1.7337024075477145E-2</v>
      </c>
      <c r="I41" s="267">
        <v>4.2271880981711904E-2</v>
      </c>
      <c r="J41" s="267">
        <v>1.1014030940777258E-4</v>
      </c>
      <c r="K41" s="267">
        <v>-1.3235335521939119E-4</v>
      </c>
      <c r="L41" s="267">
        <v>4.1504494122133979E-2</v>
      </c>
      <c r="M41" s="267">
        <v>-4.9818257107457492E-3</v>
      </c>
      <c r="N41" s="267">
        <v>6.7375796256506984E-2</v>
      </c>
      <c r="O41" s="267">
        <v>3.5224506813738433E-2</v>
      </c>
      <c r="P41" s="261">
        <v>3.7652138201911024E-2</v>
      </c>
      <c r="Q41" s="262">
        <v>4.551490345089735E-2</v>
      </c>
      <c r="R41" s="262">
        <v>-4.3304804629888644E-2</v>
      </c>
      <c r="S41" s="261">
        <v>-2.8311265392517462E-2</v>
      </c>
      <c r="T41" s="263">
        <v>1.8460871368194239E-2</v>
      </c>
    </row>
    <row r="42" spans="1:20" ht="20.100000000000001" customHeight="1">
      <c r="A42" s="211"/>
      <c r="B42" s="202" t="s">
        <v>223</v>
      </c>
      <c r="C42" s="203" t="s">
        <v>217</v>
      </c>
      <c r="D42" s="260">
        <v>0.12734014854887538</v>
      </c>
      <c r="E42" s="267">
        <v>5.5256132779660128E-2</v>
      </c>
      <c r="F42" s="267">
        <v>5.145121629357384E-2</v>
      </c>
      <c r="G42" s="267">
        <v>5.7852933346648448E-2</v>
      </c>
      <c r="H42" s="267">
        <v>-9.2573847141958446E-2</v>
      </c>
      <c r="I42" s="267">
        <v>-4.8453279344179513E-2</v>
      </c>
      <c r="J42" s="267">
        <v>8.7784310645481312E-2</v>
      </c>
      <c r="K42" s="267">
        <v>-8.949477984850799E-3</v>
      </c>
      <c r="L42" s="267">
        <v>-6.762310294946043E-3</v>
      </c>
      <c r="M42" s="267">
        <v>4.6264485577428176E-2</v>
      </c>
      <c r="N42" s="267">
        <v>0.32585527425849409</v>
      </c>
      <c r="O42" s="267">
        <v>1.0366445961501379E-2</v>
      </c>
      <c r="P42" s="261">
        <v>1.3178842329950067E-2</v>
      </c>
      <c r="Q42" s="262">
        <v>1.8408578895002383E-2</v>
      </c>
      <c r="R42" s="262">
        <v>1.5935015692131602E-2</v>
      </c>
      <c r="S42" s="261">
        <v>1.2885135116716612E-3</v>
      </c>
      <c r="T42" s="263">
        <v>-1.9322935192621204E-3</v>
      </c>
    </row>
    <row r="43" spans="1:20" ht="20.100000000000001" customHeight="1">
      <c r="A43" s="211"/>
      <c r="B43" s="202" t="s">
        <v>224</v>
      </c>
      <c r="C43" s="203" t="s">
        <v>217</v>
      </c>
      <c r="D43" s="260" t="s">
        <v>288</v>
      </c>
      <c r="E43" s="260" t="s">
        <v>288</v>
      </c>
      <c r="F43" s="260" t="s">
        <v>288</v>
      </c>
      <c r="G43" s="260" t="s">
        <v>288</v>
      </c>
      <c r="H43" s="260" t="s">
        <v>288</v>
      </c>
      <c r="I43" s="260">
        <v>2.3937332701827467E-3</v>
      </c>
      <c r="J43" s="260">
        <v>1.4598963989216119E-4</v>
      </c>
      <c r="K43" s="267">
        <v>3.0354986649984844E-3</v>
      </c>
      <c r="L43" s="267">
        <v>1.2012014153208444E-2</v>
      </c>
      <c r="M43" s="267">
        <v>6.6680747566101716E-3</v>
      </c>
      <c r="N43" s="267">
        <v>3.0923133000451374E-2</v>
      </c>
      <c r="O43" s="267">
        <v>1.0878829024055904E-2</v>
      </c>
      <c r="P43" s="261">
        <v>9.818528247515881E-3</v>
      </c>
      <c r="Q43" s="262">
        <v>1.0702980128688224E-2</v>
      </c>
      <c r="R43" s="262">
        <v>7.1509793480954709E-3</v>
      </c>
      <c r="S43" s="261">
        <v>2.8885998402119707E-3</v>
      </c>
      <c r="T43" s="263">
        <v>1.793585372498286E-3</v>
      </c>
    </row>
    <row r="44" spans="1:20" ht="20.100000000000001" customHeight="1">
      <c r="A44" s="211"/>
      <c r="B44" s="202" t="s">
        <v>225</v>
      </c>
      <c r="C44" s="203" t="s">
        <v>217</v>
      </c>
      <c r="D44" s="260">
        <v>1.5726093426968835E-2</v>
      </c>
      <c r="E44" s="260">
        <v>9.7903938049692281E-3</v>
      </c>
      <c r="F44" s="260">
        <v>1.1719152547048712E-2</v>
      </c>
      <c r="G44" s="260">
        <v>7.8605887612581398E-3</v>
      </c>
      <c r="H44" s="267">
        <v>6.3707507896142062E-3</v>
      </c>
      <c r="I44" s="267">
        <v>1.1498077743749342E-2</v>
      </c>
      <c r="J44" s="267">
        <v>1.3813544953040062E-2</v>
      </c>
      <c r="K44" s="266">
        <v>8.4895537977302434E-3</v>
      </c>
      <c r="L44" s="266">
        <v>6.9075411117813902E-3</v>
      </c>
      <c r="M44" s="266">
        <v>5.5271309788999723E-3</v>
      </c>
      <c r="N44" s="266">
        <v>2.5823795077283911E-3</v>
      </c>
      <c r="O44" s="266">
        <v>1.6689700713867245E-3</v>
      </c>
      <c r="P44" s="261">
        <v>7.6817336946213358E-3</v>
      </c>
      <c r="Q44" s="262">
        <v>9.2128137198147931E-3</v>
      </c>
      <c r="R44" s="262">
        <v>5.9236164922205105E-3</v>
      </c>
      <c r="S44" s="261">
        <v>-3.7334018942990375E-3</v>
      </c>
      <c r="T44" s="263">
        <v>-7.6131157842676534E-4</v>
      </c>
    </row>
    <row r="45" spans="1:20" ht="20.100000000000001" customHeight="1">
      <c r="A45" s="211"/>
      <c r="B45" s="202" t="s">
        <v>226</v>
      </c>
      <c r="C45" s="203" t="s">
        <v>217</v>
      </c>
      <c r="D45" s="260">
        <v>2.6500326306855327E-2</v>
      </c>
      <c r="E45" s="260">
        <v>7.4581192036233942E-3</v>
      </c>
      <c r="F45" s="260">
        <v>1.3838163962843734E-2</v>
      </c>
      <c r="G45" s="260">
        <v>4.2939261387325645E-3</v>
      </c>
      <c r="H45" s="260">
        <v>-5.4693050308704631E-3</v>
      </c>
      <c r="I45" s="260">
        <v>-6.1311840839939832E-3</v>
      </c>
      <c r="J45" s="260">
        <v>-1.0453816977229465E-2</v>
      </c>
      <c r="K45" s="267">
        <v>-8.6665414397427264E-3</v>
      </c>
      <c r="L45" s="267">
        <v>6.9940474268991668E-3</v>
      </c>
      <c r="M45" s="267">
        <v>5.725050907191896E-3</v>
      </c>
      <c r="N45" s="267">
        <v>2.5526264442053337E-3</v>
      </c>
      <c r="O45" s="267">
        <v>3.5861569013805428E-3</v>
      </c>
      <c r="P45" s="261">
        <v>2.0264061058206367E-3</v>
      </c>
      <c r="Q45" s="262">
        <v>9.1721883148054139E-3</v>
      </c>
      <c r="R45" s="262">
        <v>3.7126832260420965E-3</v>
      </c>
      <c r="S45" s="261">
        <v>1.170071648154097E-3</v>
      </c>
      <c r="T45" s="263">
        <v>4.092080575750233E-4</v>
      </c>
    </row>
    <row r="46" spans="1:20" ht="20.100000000000001" customHeight="1">
      <c r="A46" s="211"/>
      <c r="B46" s="216" t="s">
        <v>227</v>
      </c>
      <c r="C46" s="203" t="s">
        <v>217</v>
      </c>
      <c r="D46" s="267">
        <v>4.2619674086861632E-3</v>
      </c>
      <c r="E46" s="267">
        <v>6.7318895073844049E-3</v>
      </c>
      <c r="F46" s="267">
        <v>6.3693089305600897E-3</v>
      </c>
      <c r="G46" s="267">
        <v>6.5131929042434164E-3</v>
      </c>
      <c r="H46" s="267">
        <v>5.741444357858427E-3</v>
      </c>
      <c r="I46" s="267">
        <v>7.7882037992606581E-3</v>
      </c>
      <c r="J46" s="267">
        <v>4.0775824353428422E-3</v>
      </c>
      <c r="K46" s="267">
        <v>8.2270774703409582E-3</v>
      </c>
      <c r="L46" s="267">
        <v>7.2503422767542141E-3</v>
      </c>
      <c r="M46" s="267">
        <v>6.176173661815553E-3</v>
      </c>
      <c r="N46" s="267">
        <v>5.003356587593117E-3</v>
      </c>
      <c r="O46" s="267">
        <v>3.3837854257028229E-4</v>
      </c>
      <c r="P46" s="261">
        <v>1.1538145065896961E-2</v>
      </c>
      <c r="Q46" s="262">
        <v>7.2477369260008431E-3</v>
      </c>
      <c r="R46" s="262">
        <v>4.9359183506459863E-3</v>
      </c>
      <c r="S46" s="261">
        <v>3.8721336410295461E-3</v>
      </c>
      <c r="T46" s="263">
        <v>3.3577637514000053E-3</v>
      </c>
    </row>
    <row r="47" spans="1:20" ht="20.100000000000001" customHeight="1">
      <c r="A47" s="213"/>
      <c r="B47" s="202" t="s">
        <v>228</v>
      </c>
      <c r="C47" s="203" t="s">
        <v>217</v>
      </c>
      <c r="D47" s="266" t="s">
        <v>288</v>
      </c>
      <c r="E47" s="266" t="s">
        <v>288</v>
      </c>
      <c r="F47" s="266" t="s">
        <v>288</v>
      </c>
      <c r="G47" s="266" t="s">
        <v>288</v>
      </c>
      <c r="H47" s="266" t="s">
        <v>288</v>
      </c>
      <c r="I47" s="266" t="s">
        <v>288</v>
      </c>
      <c r="J47" s="266" t="s">
        <v>288</v>
      </c>
      <c r="K47" s="266">
        <v>5.0992725910206909E-3</v>
      </c>
      <c r="L47" s="266">
        <v>4.7925821374825142E-3</v>
      </c>
      <c r="M47" s="266">
        <v>4.8150793393647862E-3</v>
      </c>
      <c r="N47" s="266">
        <v>4.4870700063151638E-3</v>
      </c>
      <c r="O47" s="266">
        <v>4.4009962012149951E-3</v>
      </c>
      <c r="P47" s="261">
        <v>6.322468306829439E-3</v>
      </c>
      <c r="Q47" s="262">
        <v>6.6630190176682419E-3</v>
      </c>
      <c r="R47" s="262">
        <v>6.3645708190655809E-3</v>
      </c>
      <c r="S47" s="261">
        <v>0</v>
      </c>
      <c r="T47" s="263">
        <v>0</v>
      </c>
    </row>
    <row r="48" spans="1:20" ht="20.100000000000001" customHeight="1">
      <c r="A48" s="213"/>
      <c r="B48" s="202" t="s">
        <v>229</v>
      </c>
      <c r="C48" s="203" t="s">
        <v>217</v>
      </c>
      <c r="D48" s="260" t="s">
        <v>288</v>
      </c>
      <c r="E48" s="260" t="s">
        <v>288</v>
      </c>
      <c r="F48" s="260" t="s">
        <v>288</v>
      </c>
      <c r="G48" s="260" t="s">
        <v>288</v>
      </c>
      <c r="H48" s="260" t="s">
        <v>288</v>
      </c>
      <c r="I48" s="260">
        <v>1.0122575229178034E-2</v>
      </c>
      <c r="J48" s="260">
        <v>6.6195873526252863E-3</v>
      </c>
      <c r="K48" s="260">
        <v>4.35385951802943E-3</v>
      </c>
      <c r="L48" s="260">
        <v>7.470977473159059E-3</v>
      </c>
      <c r="M48" s="260">
        <v>7.5664757289679793E-3</v>
      </c>
      <c r="N48" s="260">
        <v>1.8712277632991482E-2</v>
      </c>
      <c r="O48" s="260">
        <v>-7.1506853208454776E-2</v>
      </c>
      <c r="P48" s="261">
        <v>2.6489158924741619E-2</v>
      </c>
      <c r="Q48" s="262">
        <v>6.0276731434960864E-3</v>
      </c>
      <c r="R48" s="262">
        <v>7.492879825235936E-2</v>
      </c>
      <c r="S48" s="261">
        <v>3.1046033989806958E-4</v>
      </c>
      <c r="T48" s="263">
        <v>-4.4549025024518206E-2</v>
      </c>
    </row>
    <row r="49" spans="1:20" ht="20.100000000000001" customHeight="1">
      <c r="A49" s="213"/>
      <c r="B49" s="202" t="s">
        <v>230</v>
      </c>
      <c r="C49" s="203" t="s">
        <v>217</v>
      </c>
      <c r="D49" s="266">
        <v>2.3809117216730905E-2</v>
      </c>
      <c r="E49" s="266">
        <v>2.6205576919226811E-2</v>
      </c>
      <c r="F49" s="266">
        <v>2.3865000380048373E-3</v>
      </c>
      <c r="G49" s="266">
        <v>6.0010792787334013E-3</v>
      </c>
      <c r="H49" s="266">
        <v>1.228466393400421E-2</v>
      </c>
      <c r="I49" s="266">
        <v>8.6716432994962869E-3</v>
      </c>
      <c r="J49" s="266">
        <v>4.1031344419427433E-3</v>
      </c>
      <c r="K49" s="266">
        <v>-6.9011064398572493E-3</v>
      </c>
      <c r="L49" s="266">
        <v>2.5758195740225604E-3</v>
      </c>
      <c r="M49" s="266">
        <v>6.4451742428240453E-3</v>
      </c>
      <c r="N49" s="266">
        <v>3.9137790307361931E-3</v>
      </c>
      <c r="O49" s="266">
        <v>4.2774114483609847E-3</v>
      </c>
      <c r="P49" s="261">
        <v>5.4421812325160558E-3</v>
      </c>
      <c r="Q49" s="262">
        <v>6.5145646616992488E-3</v>
      </c>
      <c r="R49" s="262">
        <v>4.6023435378690488E-3</v>
      </c>
      <c r="S49" s="261">
        <v>4.5289144232571006E-3</v>
      </c>
      <c r="T49" s="263">
        <v>1.3434651660724183E-3</v>
      </c>
    </row>
    <row r="50" spans="1:20" ht="20.100000000000001" customHeight="1">
      <c r="A50" s="213"/>
      <c r="B50" s="202" t="s">
        <v>231</v>
      </c>
      <c r="C50" s="203" t="s">
        <v>217</v>
      </c>
      <c r="D50" s="260" t="s">
        <v>288</v>
      </c>
      <c r="E50" s="260" t="s">
        <v>288</v>
      </c>
      <c r="F50" s="260" t="s">
        <v>288</v>
      </c>
      <c r="G50" s="260" t="s">
        <v>288</v>
      </c>
      <c r="H50" s="260" t="s">
        <v>288</v>
      </c>
      <c r="I50" s="260" t="s">
        <v>288</v>
      </c>
      <c r="J50" s="260" t="s">
        <v>288</v>
      </c>
      <c r="K50" s="260" t="s">
        <v>288</v>
      </c>
      <c r="L50" s="260" t="s">
        <v>288</v>
      </c>
      <c r="M50" s="260" t="s">
        <v>288</v>
      </c>
      <c r="N50" s="260" t="s">
        <v>288</v>
      </c>
      <c r="O50" s="261">
        <v>2.6234135545591652E-4</v>
      </c>
      <c r="P50" s="261">
        <v>2.8449669666225709E-4</v>
      </c>
      <c r="Q50" s="262">
        <v>7.4884368757412547E-4</v>
      </c>
      <c r="R50" s="262">
        <v>1.2287795485167897E-3</v>
      </c>
      <c r="S50" s="261">
        <v>4.0860450270674138E-4</v>
      </c>
      <c r="T50" s="263">
        <v>-5.8416194857685674E-4</v>
      </c>
    </row>
    <row r="51" spans="1:20" ht="20.100000000000001" customHeight="1">
      <c r="A51" s="213"/>
      <c r="B51" s="216" t="s">
        <v>232</v>
      </c>
      <c r="C51" s="203" t="s">
        <v>217</v>
      </c>
      <c r="D51" s="260">
        <v>2.8964210035839172E-3</v>
      </c>
      <c r="E51" s="267">
        <v>4.3025553728317779E-4</v>
      </c>
      <c r="F51" s="267">
        <v>1.440223909742664E-3</v>
      </c>
      <c r="G51" s="267">
        <v>6.3489663294467879E-4</v>
      </c>
      <c r="H51" s="267">
        <v>1.0417647799443681E-3</v>
      </c>
      <c r="I51" s="267">
        <v>2.2146599379127527E-4</v>
      </c>
      <c r="J51" s="267">
        <v>-3.4922815707128424E-4</v>
      </c>
      <c r="K51" s="267">
        <v>1.7715262681657486E-4</v>
      </c>
      <c r="L51" s="267">
        <v>-3.2018693123928851E-4</v>
      </c>
      <c r="M51" s="267">
        <v>-2.709461671472034E-4</v>
      </c>
      <c r="N51" s="267">
        <v>-4.903063084933238E-4</v>
      </c>
      <c r="O51" s="267">
        <v>3.8838230397572138E-4</v>
      </c>
      <c r="P51" s="261">
        <v>-1.2200263759544392E-3</v>
      </c>
      <c r="Q51" s="262">
        <v>2.1188490704303483E-4</v>
      </c>
      <c r="R51" s="262">
        <v>3.4991058524201548E-5</v>
      </c>
      <c r="S51" s="261">
        <v>-4.5692734903963577E-4</v>
      </c>
      <c r="T51" s="263">
        <v>-6.6576749462802663E-4</v>
      </c>
    </row>
    <row r="52" spans="1:20" ht="20.100000000000001" customHeight="1">
      <c r="A52" s="213"/>
      <c r="B52" s="216" t="s">
        <v>233</v>
      </c>
      <c r="C52" s="203" t="s">
        <v>217</v>
      </c>
      <c r="D52" s="260">
        <v>2.4119818115109299E-4</v>
      </c>
      <c r="E52" s="260">
        <v>1.2764474508968187E-4</v>
      </c>
      <c r="F52" s="260">
        <v>7.4761129335721709E-5</v>
      </c>
      <c r="G52" s="260">
        <v>4.1702839632407995E-4</v>
      </c>
      <c r="H52" s="260">
        <v>4.7547827209643161E-5</v>
      </c>
      <c r="I52" s="260">
        <v>4.1554545465113902E-5</v>
      </c>
      <c r="J52" s="260">
        <v>2.3079700901986045E-5</v>
      </c>
      <c r="K52" s="266">
        <v>2.1259731233596061E-5</v>
      </c>
      <c r="L52" s="266">
        <v>8.4315576617695305E-5</v>
      </c>
      <c r="M52" s="266">
        <v>5.8099542637375084E-5</v>
      </c>
      <c r="N52" s="266">
        <v>6.4391634091789818E-5</v>
      </c>
      <c r="O52" s="266">
        <v>1.0004885545877424E-4</v>
      </c>
      <c r="P52" s="261">
        <v>1.5704093288900395E-4</v>
      </c>
      <c r="Q52" s="262">
        <v>1.7374089711743253E-4</v>
      </c>
      <c r="R52" s="262">
        <v>1.3959620886628749E-4</v>
      </c>
      <c r="S52" s="261">
        <v>1.01924687259467E-4</v>
      </c>
      <c r="T52" s="263">
        <v>8.4547927000365076E-5</v>
      </c>
    </row>
    <row r="53" spans="1:20" ht="20.100000000000001" customHeight="1">
      <c r="A53" s="213"/>
      <c r="B53" s="202" t="s">
        <v>234</v>
      </c>
      <c r="C53" s="203" t="s">
        <v>217</v>
      </c>
      <c r="D53" s="266">
        <v>4.3436191549131144E-3</v>
      </c>
      <c r="E53" s="266">
        <v>2.9629979269313435E-3</v>
      </c>
      <c r="F53" s="266">
        <v>3.3723228486387336E-3</v>
      </c>
      <c r="G53" s="266">
        <v>8.0532984871705998E-4</v>
      </c>
      <c r="H53" s="266">
        <v>7.6312433135944391E-4</v>
      </c>
      <c r="I53" s="266">
        <v>8.8721753715822007E-4</v>
      </c>
      <c r="J53" s="266">
        <v>4.089105684630393E-4</v>
      </c>
      <c r="K53" s="266">
        <v>2.6023081749272154E-4</v>
      </c>
      <c r="L53" s="266">
        <v>5.5022001173672024E-4</v>
      </c>
      <c r="M53" s="266">
        <v>3.5704481001086529E-4</v>
      </c>
      <c r="N53" s="266">
        <v>0</v>
      </c>
      <c r="O53" s="266">
        <v>1.4935917526866515E-4</v>
      </c>
      <c r="P53" s="261">
        <v>1.5083943854845869E-4</v>
      </c>
      <c r="Q53" s="262">
        <v>1.2066011653269857E-4</v>
      </c>
      <c r="R53" s="262">
        <v>6.3553487343320192E-5</v>
      </c>
      <c r="S53" s="261">
        <v>1.1068796276289558E-7</v>
      </c>
      <c r="T53" s="263">
        <v>1.6936069002212966E-5</v>
      </c>
    </row>
    <row r="54" spans="1:20" ht="20.100000000000001" customHeight="1">
      <c r="A54" s="213"/>
      <c r="B54" s="202" t="s">
        <v>235</v>
      </c>
      <c r="C54" s="203" t="s">
        <v>217</v>
      </c>
      <c r="D54" s="260">
        <v>2.5040702915768995E-3</v>
      </c>
      <c r="E54" s="260">
        <v>1.0423462051649328E-3</v>
      </c>
      <c r="F54" s="260">
        <v>5.8624321309516008E-4</v>
      </c>
      <c r="G54" s="260">
        <v>1.2205543685021424E-3</v>
      </c>
      <c r="H54" s="260">
        <v>8.9049365007614473E-4</v>
      </c>
      <c r="I54" s="260">
        <v>6.8867289156946971E-4</v>
      </c>
      <c r="J54" s="260">
        <v>1.9676923007566193E-4</v>
      </c>
      <c r="K54" s="260">
        <v>2.3933882109476544E-4</v>
      </c>
      <c r="L54" s="260">
        <v>1.9911257287617807E-4</v>
      </c>
      <c r="M54" s="260">
        <v>2.1463842226316724E-4</v>
      </c>
      <c r="N54" s="260">
        <v>5.091355226156198E-5</v>
      </c>
      <c r="O54" s="260">
        <v>5.9552766919044665E-4</v>
      </c>
      <c r="P54" s="261">
        <v>-1.7477637681525044E-4</v>
      </c>
      <c r="Q54" s="262">
        <v>3.3809991620680723E-6</v>
      </c>
      <c r="R54" s="262">
        <v>1.221661956575095E-4</v>
      </c>
      <c r="S54" s="261">
        <v>-8.518309498598498E-5</v>
      </c>
      <c r="T54" s="263">
        <v>-1.3006217920875273E-4</v>
      </c>
    </row>
    <row r="55" spans="1:20" ht="20.100000000000001" customHeight="1">
      <c r="A55" s="213"/>
      <c r="B55" s="202" t="s">
        <v>236</v>
      </c>
      <c r="C55" s="203" t="s">
        <v>217</v>
      </c>
      <c r="D55" s="260" t="s">
        <v>288</v>
      </c>
      <c r="E55" s="260" t="s">
        <v>288</v>
      </c>
      <c r="F55" s="260" t="s">
        <v>288</v>
      </c>
      <c r="G55" s="260" t="s">
        <v>288</v>
      </c>
      <c r="H55" s="260" t="s">
        <v>288</v>
      </c>
      <c r="I55" s="267">
        <v>-1.0169163798536406E-3</v>
      </c>
      <c r="J55" s="267">
        <v>1.7474633707878523E-3</v>
      </c>
      <c r="K55" s="266">
        <v>1.0263981590909028E-3</v>
      </c>
      <c r="L55" s="266">
        <v>2.0616740367682819E-3</v>
      </c>
      <c r="M55" s="266">
        <v>1.4738826524495895E-3</v>
      </c>
      <c r="N55" s="266">
        <v>6.4674151752170299E-3</v>
      </c>
      <c r="O55" s="266">
        <v>-2.8074550826443544E-3</v>
      </c>
      <c r="P55" s="261">
        <v>6.2305992916727075E-3</v>
      </c>
      <c r="Q55" s="262">
        <v>-3.1994625154169913E-3</v>
      </c>
      <c r="R55" s="262">
        <v>9.7431002870316773E-3</v>
      </c>
      <c r="S55" s="261">
        <v>-3.326365159824428E-3</v>
      </c>
      <c r="T55" s="263">
        <v>7.9668023492642168E-3</v>
      </c>
    </row>
    <row r="56" spans="1:20" ht="20.100000000000001" customHeight="1">
      <c r="A56" s="213"/>
      <c r="B56" s="218" t="s">
        <v>237</v>
      </c>
      <c r="C56" s="203" t="s">
        <v>217</v>
      </c>
      <c r="D56" s="260" t="s">
        <v>288</v>
      </c>
      <c r="E56" s="272" t="s">
        <v>288</v>
      </c>
      <c r="F56" s="272" t="s">
        <v>288</v>
      </c>
      <c r="G56" s="272" t="s">
        <v>288</v>
      </c>
      <c r="H56" s="272" t="s">
        <v>288</v>
      </c>
      <c r="I56" s="272">
        <v>0.13486650687020854</v>
      </c>
      <c r="J56" s="272">
        <v>-9.0839639482887422E-5</v>
      </c>
      <c r="K56" s="272">
        <v>2.0053889102068234E-2</v>
      </c>
      <c r="L56" s="272">
        <v>1.8703304699057212E-2</v>
      </c>
      <c r="M56" s="272">
        <v>7.3648819827593316E-3</v>
      </c>
      <c r="N56" s="272">
        <v>-7.9785005296259589E-3</v>
      </c>
      <c r="O56" s="272">
        <v>-4.7559175520387716E-3</v>
      </c>
      <c r="P56" s="261">
        <v>-2.4404237923759137E-3</v>
      </c>
      <c r="Q56" s="262">
        <v>-3.5556498226751673E-3</v>
      </c>
      <c r="R56" s="262">
        <v>2.4594723299611158E-2</v>
      </c>
      <c r="S56" s="261">
        <v>7.6587402047731748E-3</v>
      </c>
      <c r="T56" s="263">
        <v>-1.3513240056019261E-2</v>
      </c>
    </row>
    <row r="57" spans="1:20" ht="20.100000000000001" customHeight="1">
      <c r="A57" s="213"/>
      <c r="B57" s="202" t="s">
        <v>238</v>
      </c>
      <c r="C57" s="203" t="s">
        <v>217</v>
      </c>
      <c r="D57" s="260" t="s">
        <v>288</v>
      </c>
      <c r="E57" s="272" t="s">
        <v>288</v>
      </c>
      <c r="F57" s="272" t="s">
        <v>288</v>
      </c>
      <c r="G57" s="272" t="s">
        <v>288</v>
      </c>
      <c r="H57" s="272" t="s">
        <v>288</v>
      </c>
      <c r="I57" s="272" t="s">
        <v>288</v>
      </c>
      <c r="J57" s="272" t="s">
        <v>288</v>
      </c>
      <c r="K57" s="272" t="s">
        <v>288</v>
      </c>
      <c r="L57" s="272" t="s">
        <v>288</v>
      </c>
      <c r="M57" s="272" t="s">
        <v>288</v>
      </c>
      <c r="N57" s="272" t="s">
        <v>288</v>
      </c>
      <c r="O57" s="272" t="s">
        <v>288</v>
      </c>
      <c r="P57" s="261" t="s">
        <v>288</v>
      </c>
      <c r="Q57" s="262" t="s">
        <v>288</v>
      </c>
      <c r="R57" s="262">
        <v>2.6361163641014508E-3</v>
      </c>
      <c r="S57" s="261">
        <v>0</v>
      </c>
      <c r="T57" s="263">
        <v>0</v>
      </c>
    </row>
    <row r="58" spans="1:20" ht="20.100000000000001" customHeight="1">
      <c r="A58" s="213"/>
      <c r="B58" s="216" t="s">
        <v>239</v>
      </c>
      <c r="C58" s="203" t="s">
        <v>217</v>
      </c>
      <c r="D58" s="260">
        <v>1.5509085378189947E-2</v>
      </c>
      <c r="E58" s="272">
        <v>6.4788958349233311E-3</v>
      </c>
      <c r="F58" s="272">
        <v>8.2688934323492114E-3</v>
      </c>
      <c r="G58" s="272">
        <v>5.1409122591732741E-3</v>
      </c>
      <c r="H58" s="272">
        <v>3.6081846933364191E-3</v>
      </c>
      <c r="I58" s="272">
        <v>5.0933975563199453E-3</v>
      </c>
      <c r="J58" s="272">
        <v>1.1866313745667394E-2</v>
      </c>
      <c r="K58" s="272">
        <v>2.0896468136728978E-5</v>
      </c>
      <c r="L58" s="272">
        <v>0</v>
      </c>
      <c r="M58" s="272">
        <v>0</v>
      </c>
      <c r="N58" s="272">
        <v>0</v>
      </c>
      <c r="O58" s="272">
        <v>0</v>
      </c>
      <c r="P58" s="261">
        <v>0</v>
      </c>
      <c r="Q58" s="262">
        <v>0</v>
      </c>
      <c r="R58" s="262">
        <v>0</v>
      </c>
      <c r="S58" s="261">
        <v>0</v>
      </c>
      <c r="T58" s="263">
        <v>0</v>
      </c>
    </row>
    <row r="59" spans="1:20" ht="30" customHeight="1">
      <c r="A59" s="213"/>
      <c r="B59" s="183" t="s">
        <v>240</v>
      </c>
      <c r="C59" s="287" t="s">
        <v>217</v>
      </c>
      <c r="D59" s="270">
        <v>2.0104967962167501</v>
      </c>
      <c r="E59" s="270">
        <v>1.8299745883244332</v>
      </c>
      <c r="F59" s="270">
        <v>1.9995518378189181</v>
      </c>
      <c r="G59" s="270">
        <v>2.7142095201126737</v>
      </c>
      <c r="H59" s="270">
        <v>3.2581007894287675</v>
      </c>
      <c r="I59" s="270">
        <v>3.1898228480757056</v>
      </c>
      <c r="J59" s="270">
        <v>3.4832470199934651</v>
      </c>
      <c r="K59" s="270">
        <v>3.4963027916693545</v>
      </c>
      <c r="L59" s="270">
        <v>3.4832593694060532</v>
      </c>
      <c r="M59" s="270">
        <v>3.7747910240801192</v>
      </c>
      <c r="N59" s="270">
        <v>4.1884175659963763</v>
      </c>
      <c r="O59" s="270">
        <v>4.433924144638647</v>
      </c>
      <c r="P59" s="270">
        <v>4.5030545541614231</v>
      </c>
      <c r="Q59" s="270">
        <v>4.2814380319313283</v>
      </c>
      <c r="R59" s="270">
        <v>4.3737236796978456</v>
      </c>
      <c r="S59" s="322">
        <v>4.2907907293719667</v>
      </c>
      <c r="T59" s="271">
        <v>4.2492121838792176</v>
      </c>
    </row>
    <row r="60" spans="1:20" ht="20.100000000000001" customHeight="1">
      <c r="B60" s="216" t="s">
        <v>78</v>
      </c>
      <c r="C60" s="203" t="s">
        <v>217</v>
      </c>
      <c r="D60" s="260">
        <v>0.51354787682128011</v>
      </c>
      <c r="E60" s="272">
        <v>0.64474238787567573</v>
      </c>
      <c r="F60" s="272">
        <v>0.6168650358731278</v>
      </c>
      <c r="G60" s="272">
        <v>0.624869819729023</v>
      </c>
      <c r="H60" s="272">
        <v>0.64369160578871154</v>
      </c>
      <c r="I60" s="272">
        <v>0.61084296037347896</v>
      </c>
      <c r="J60" s="272">
        <v>0.91354126319465845</v>
      </c>
      <c r="K60" s="272">
        <v>0.93454209936726673</v>
      </c>
      <c r="L60" s="272">
        <v>0.93453031796584474</v>
      </c>
      <c r="M60" s="272">
        <v>1.1118814105583661</v>
      </c>
      <c r="N60" s="272">
        <v>1.1639355496332373</v>
      </c>
      <c r="O60" s="272">
        <v>1.1714521782075156</v>
      </c>
      <c r="P60" s="261">
        <v>1.1542359151090118</v>
      </c>
      <c r="Q60" s="262">
        <v>1.1130394566220445</v>
      </c>
      <c r="R60" s="262">
        <v>1.0906594486395882</v>
      </c>
      <c r="S60" s="261">
        <v>1.0533798174439326</v>
      </c>
      <c r="T60" s="263">
        <v>1.0454630498777451</v>
      </c>
    </row>
    <row r="61" spans="1:20" ht="20.100000000000001" customHeight="1">
      <c r="B61" s="216" t="s">
        <v>114</v>
      </c>
      <c r="C61" s="203" t="s">
        <v>217</v>
      </c>
      <c r="D61" s="260">
        <v>0.21206284230221828</v>
      </c>
      <c r="E61" s="272">
        <v>0.18751172059445947</v>
      </c>
      <c r="F61" s="272">
        <v>0.21248101406824557</v>
      </c>
      <c r="G61" s="272">
        <v>0.46602955793021883</v>
      </c>
      <c r="H61" s="272">
        <v>0.46127553728861453</v>
      </c>
      <c r="I61" s="272">
        <v>0.47621573051033361</v>
      </c>
      <c r="J61" s="272">
        <v>0.39550476708645382</v>
      </c>
      <c r="K61" s="272">
        <v>0.44410583617934474</v>
      </c>
      <c r="L61" s="272">
        <v>0.43332929815084692</v>
      </c>
      <c r="M61" s="272">
        <v>0.43402204996718424</v>
      </c>
      <c r="N61" s="272">
        <v>0.44280668740583384</v>
      </c>
      <c r="O61" s="272">
        <v>0.4194947644024713</v>
      </c>
      <c r="P61" s="261">
        <v>0.3874698830268829</v>
      </c>
      <c r="Q61" s="262">
        <v>0.33577133093789358</v>
      </c>
      <c r="R61" s="262">
        <v>0.29561946610856632</v>
      </c>
      <c r="S61" s="261">
        <v>0.30428968215692376</v>
      </c>
      <c r="T61" s="263">
        <v>0.3057497511587578</v>
      </c>
    </row>
    <row r="62" spans="1:20" ht="20.100000000000001" customHeight="1">
      <c r="B62" s="216" t="s">
        <v>132</v>
      </c>
      <c r="C62" s="203" t="s">
        <v>217</v>
      </c>
      <c r="D62" s="260">
        <v>0.35133793132087754</v>
      </c>
      <c r="E62" s="272">
        <v>0.12524265317377856</v>
      </c>
      <c r="F62" s="272">
        <v>0.13607031079618809</v>
      </c>
      <c r="G62" s="272">
        <v>0.16391635534545845</v>
      </c>
      <c r="H62" s="272">
        <v>0.40203465253416859</v>
      </c>
      <c r="I62" s="272">
        <v>0.35414302949737386</v>
      </c>
      <c r="J62" s="272">
        <v>0.33759109700205592</v>
      </c>
      <c r="K62" s="272">
        <v>0.31693211729643461</v>
      </c>
      <c r="L62" s="272">
        <v>0.32024225239021642</v>
      </c>
      <c r="M62" s="272">
        <v>0.31781211647101831</v>
      </c>
      <c r="N62" s="272">
        <v>0.33319209013247253</v>
      </c>
      <c r="O62" s="272">
        <v>0.3487649984174383</v>
      </c>
      <c r="P62" s="261">
        <v>0.39785833198719361</v>
      </c>
      <c r="Q62" s="262">
        <v>0.43528619005199209</v>
      </c>
      <c r="R62" s="262">
        <v>0.45980620441420211</v>
      </c>
      <c r="S62" s="261">
        <v>0.44334727041086236</v>
      </c>
      <c r="T62" s="263">
        <v>0.43704430168553965</v>
      </c>
    </row>
    <row r="63" spans="1:20" ht="20.100000000000001" customHeight="1">
      <c r="B63" s="216" t="s">
        <v>133</v>
      </c>
      <c r="C63" s="203" t="s">
        <v>217</v>
      </c>
      <c r="D63" s="260">
        <v>0.17098684923251872</v>
      </c>
      <c r="E63" s="272">
        <v>0.2773911387249986</v>
      </c>
      <c r="F63" s="272">
        <v>0.31875574320583239</v>
      </c>
      <c r="G63" s="272">
        <v>0.21886465383121945</v>
      </c>
      <c r="H63" s="272">
        <v>0.19764417682903004</v>
      </c>
      <c r="I63" s="272">
        <v>0.18985910579903231</v>
      </c>
      <c r="J63" s="272">
        <v>0.35783920493186178</v>
      </c>
      <c r="K63" s="272">
        <v>0.34612997760848491</v>
      </c>
      <c r="L63" s="272">
        <v>0.33383727206628672</v>
      </c>
      <c r="M63" s="272">
        <v>0.35668401654495757</v>
      </c>
      <c r="N63" s="272">
        <v>0.34404357034889466</v>
      </c>
      <c r="O63" s="272">
        <v>0.35847956501669243</v>
      </c>
      <c r="P63" s="261">
        <v>0.32531359512079472</v>
      </c>
      <c r="Q63" s="262">
        <v>0.37545795550994576</v>
      </c>
      <c r="R63" s="262">
        <v>0.40609329036583902</v>
      </c>
      <c r="S63" s="261">
        <v>0.39544178929588641</v>
      </c>
      <c r="T63" s="263">
        <v>0.39203938458255966</v>
      </c>
    </row>
    <row r="64" spans="1:20" ht="20.100000000000001" customHeight="1">
      <c r="B64" s="216" t="s">
        <v>113</v>
      </c>
      <c r="C64" s="203" t="s">
        <v>217</v>
      </c>
      <c r="D64" s="260">
        <v>0.10347410044245081</v>
      </c>
      <c r="E64" s="272">
        <v>9.503656949228928E-2</v>
      </c>
      <c r="F64" s="272">
        <v>7.4989474499339667E-2</v>
      </c>
      <c r="G64" s="272">
        <v>0.18535908674588072</v>
      </c>
      <c r="H64" s="272">
        <v>0.24153038192380283</v>
      </c>
      <c r="I64" s="272">
        <v>0.2356488700130239</v>
      </c>
      <c r="J64" s="272">
        <v>0.29369167953246889</v>
      </c>
      <c r="K64" s="272">
        <v>0.25424427184086218</v>
      </c>
      <c r="L64" s="272">
        <v>0.26232726194834</v>
      </c>
      <c r="M64" s="272">
        <v>0.2756467566607681</v>
      </c>
      <c r="N64" s="272">
        <v>0.34686586942915532</v>
      </c>
      <c r="O64" s="272">
        <v>0.33933357981273171</v>
      </c>
      <c r="P64" s="261">
        <v>0.36192584666404787</v>
      </c>
      <c r="Q64" s="262">
        <v>0.38975380333154663</v>
      </c>
      <c r="R64" s="262">
        <v>0.38449269829444876</v>
      </c>
      <c r="S64" s="261">
        <v>0.41330189978985749</v>
      </c>
      <c r="T64" s="263">
        <v>0.44450228895502664</v>
      </c>
    </row>
    <row r="65" spans="2:20" ht="20.100000000000001" customHeight="1">
      <c r="B65" s="216" t="s">
        <v>134</v>
      </c>
      <c r="C65" s="203" t="s">
        <v>217</v>
      </c>
      <c r="D65" s="260">
        <v>0.17954564034093606</v>
      </c>
      <c r="E65" s="272">
        <v>0.1308534931431084</v>
      </c>
      <c r="F65" s="272">
        <v>0.13695334468159165</v>
      </c>
      <c r="G65" s="272">
        <v>0.13112757609797346</v>
      </c>
      <c r="H65" s="272">
        <v>0.32766680140150972</v>
      </c>
      <c r="I65" s="272">
        <v>0.33036199137950578</v>
      </c>
      <c r="J65" s="272">
        <v>0.27595562756945985</v>
      </c>
      <c r="K65" s="272">
        <v>0.24418764053242414</v>
      </c>
      <c r="L65" s="272">
        <v>0.24322817094120214</v>
      </c>
      <c r="M65" s="272">
        <v>0.24948630583871265</v>
      </c>
      <c r="N65" s="272">
        <v>0.24205463546813871</v>
      </c>
      <c r="O65" s="272">
        <v>0.24614420099178</v>
      </c>
      <c r="P65" s="261">
        <v>0.25606961963012947</v>
      </c>
      <c r="Q65" s="262">
        <v>0.27224144073748019</v>
      </c>
      <c r="R65" s="262">
        <v>0.29062113832090242</v>
      </c>
      <c r="S65" s="261">
        <v>0.3029431689219152</v>
      </c>
      <c r="T65" s="263">
        <v>0.29863629382263829</v>
      </c>
    </row>
    <row r="66" spans="2:20" ht="20.100000000000001" customHeight="1">
      <c r="B66" s="216" t="s">
        <v>84</v>
      </c>
      <c r="C66" s="203" t="s">
        <v>217</v>
      </c>
      <c r="D66" s="260">
        <v>0</v>
      </c>
      <c r="E66" s="272">
        <v>0</v>
      </c>
      <c r="F66" s="272">
        <v>0</v>
      </c>
      <c r="G66" s="272">
        <v>0</v>
      </c>
      <c r="H66" s="272">
        <v>0</v>
      </c>
      <c r="I66" s="272">
        <v>0</v>
      </c>
      <c r="J66" s="272">
        <v>0</v>
      </c>
      <c r="K66" s="272">
        <v>0</v>
      </c>
      <c r="L66" s="272">
        <v>0</v>
      </c>
      <c r="M66" s="272">
        <v>7.5096036604109032E-2</v>
      </c>
      <c r="N66" s="272">
        <v>0.23040459359530419</v>
      </c>
      <c r="O66" s="272">
        <v>0.38254847374395162</v>
      </c>
      <c r="P66" s="261">
        <v>0.42027949949435583</v>
      </c>
      <c r="Q66" s="262">
        <v>0.23202852855009964</v>
      </c>
      <c r="R66" s="262">
        <v>0.20816384250936129</v>
      </c>
      <c r="S66" s="261">
        <v>0.17944532392269721</v>
      </c>
      <c r="T66" s="263">
        <v>0.13469058248314073</v>
      </c>
    </row>
    <row r="67" spans="2:20" ht="20.100000000000001" customHeight="1">
      <c r="B67" s="216" t="s">
        <v>135</v>
      </c>
      <c r="C67" s="203" t="s">
        <v>217</v>
      </c>
      <c r="D67" s="260">
        <v>9.2443566083475325E-3</v>
      </c>
      <c r="E67" s="272">
        <v>5.5119727813661187E-2</v>
      </c>
      <c r="F67" s="272">
        <v>9.4081095112063515E-2</v>
      </c>
      <c r="G67" s="272">
        <v>0.19006669631123407</v>
      </c>
      <c r="H67" s="272">
        <v>0.15919109255306779</v>
      </c>
      <c r="I67" s="272">
        <v>0.14583493556085086</v>
      </c>
      <c r="J67" s="272">
        <v>0.14853563604514061</v>
      </c>
      <c r="K67" s="272">
        <v>0.14697463309800909</v>
      </c>
      <c r="L67" s="272">
        <v>0.14468740089416326</v>
      </c>
      <c r="M67" s="272">
        <v>0.1529208472904153</v>
      </c>
      <c r="N67" s="272">
        <v>0.16890245799634249</v>
      </c>
      <c r="O67" s="272">
        <v>0.16652581047239917</v>
      </c>
      <c r="P67" s="261">
        <v>0.16597694508464839</v>
      </c>
      <c r="Q67" s="262">
        <v>0.17421530049701534</v>
      </c>
      <c r="R67" s="262">
        <v>0.17422427406213165</v>
      </c>
      <c r="S67" s="261">
        <v>0.17309080468514729</v>
      </c>
      <c r="T67" s="263">
        <v>0.17199768109456115</v>
      </c>
    </row>
    <row r="68" spans="2:20" ht="20.100000000000001" customHeight="1">
      <c r="B68" s="216" t="s">
        <v>86</v>
      </c>
      <c r="C68" s="203" t="s">
        <v>217</v>
      </c>
      <c r="D68" s="260">
        <v>0</v>
      </c>
      <c r="E68" s="272">
        <v>2.644951560336521E-4</v>
      </c>
      <c r="F68" s="272">
        <v>2.2742104279636701E-4</v>
      </c>
      <c r="G68" s="272">
        <v>2.7068608359427308E-2</v>
      </c>
      <c r="H68" s="272">
        <v>8.6225904834661665E-2</v>
      </c>
      <c r="I68" s="272">
        <v>9.1030015982641585E-2</v>
      </c>
      <c r="J68" s="272">
        <v>8.9291945721714519E-2</v>
      </c>
      <c r="K68" s="272">
        <v>8.8715538439881864E-2</v>
      </c>
      <c r="L68" s="272">
        <v>9.8896114964370119E-2</v>
      </c>
      <c r="M68" s="272">
        <v>9.0371330512839673E-2</v>
      </c>
      <c r="N68" s="272">
        <v>9.4330336019884553E-2</v>
      </c>
      <c r="O68" s="272">
        <v>0.11158170222608177</v>
      </c>
      <c r="P68" s="261">
        <v>0.1251027480244005</v>
      </c>
      <c r="Q68" s="262">
        <v>0.12418812160801664</v>
      </c>
      <c r="R68" s="262">
        <v>0.14481592716874236</v>
      </c>
      <c r="S68" s="261">
        <v>0.12023691521850291</v>
      </c>
      <c r="T68" s="263">
        <v>0.11695395226708888</v>
      </c>
    </row>
    <row r="69" spans="2:20" ht="20.100000000000001" customHeight="1">
      <c r="B69" s="216" t="s">
        <v>137</v>
      </c>
      <c r="C69" s="203" t="s">
        <v>217</v>
      </c>
      <c r="D69" s="260">
        <v>4.9354915379538011E-2</v>
      </c>
      <c r="E69" s="272">
        <v>4.9268772947936634E-2</v>
      </c>
      <c r="F69" s="272">
        <v>6.4413322000415066E-2</v>
      </c>
      <c r="G69" s="272">
        <v>0.16428927652211353</v>
      </c>
      <c r="H69" s="272">
        <v>0.1057210761885343</v>
      </c>
      <c r="I69" s="272">
        <v>9.9416429737180373E-2</v>
      </c>
      <c r="J69" s="272">
        <v>0.10367758813065993</v>
      </c>
      <c r="K69" s="272">
        <v>9.299654808848612E-2</v>
      </c>
      <c r="L69" s="272">
        <v>8.172156194317591E-2</v>
      </c>
      <c r="M69" s="272">
        <v>8.6980866336016746E-2</v>
      </c>
      <c r="N69" s="272">
        <v>8.1362495538409768E-2</v>
      </c>
      <c r="O69" s="272">
        <v>8.7115854425353537E-2</v>
      </c>
      <c r="P69" s="261">
        <v>0.11039533607826293</v>
      </c>
      <c r="Q69" s="262">
        <v>0.15208934294454732</v>
      </c>
      <c r="R69" s="262">
        <v>0.22395263310155028</v>
      </c>
      <c r="S69" s="261">
        <v>0.19159757962743651</v>
      </c>
      <c r="T69" s="263">
        <v>0.19082375740194749</v>
      </c>
    </row>
    <row r="70" spans="2:20" ht="20.100000000000001" customHeight="1">
      <c r="B70" s="216" t="s">
        <v>115</v>
      </c>
      <c r="C70" s="203" t="s">
        <v>217</v>
      </c>
      <c r="D70" s="260">
        <v>0.13407737276896642</v>
      </c>
      <c r="E70" s="272">
        <v>7.8218570749949881E-2</v>
      </c>
      <c r="F70" s="272">
        <v>0.10076853687114469</v>
      </c>
      <c r="G70" s="272">
        <v>0.17387646287082231</v>
      </c>
      <c r="H70" s="272">
        <v>0.15758487127964427</v>
      </c>
      <c r="I70" s="272">
        <v>0.14040326104119313</v>
      </c>
      <c r="J70" s="272">
        <v>0.12317122333093848</v>
      </c>
      <c r="K70" s="272">
        <v>0.15043407203114256</v>
      </c>
      <c r="L70" s="272">
        <v>0.14179475368009467</v>
      </c>
      <c r="M70" s="272">
        <v>0.11623941191253562</v>
      </c>
      <c r="N70" s="272">
        <v>0.10778048585242139</v>
      </c>
      <c r="O70" s="272">
        <v>0.10498480817616256</v>
      </c>
      <c r="P70" s="261">
        <v>9.8387154996503801E-2</v>
      </c>
      <c r="Q70" s="262">
        <v>0.11321231499182105</v>
      </c>
      <c r="R70" s="262">
        <v>0.14154593143336969</v>
      </c>
      <c r="S70" s="261">
        <v>0.14269735894816973</v>
      </c>
      <c r="T70" s="263">
        <v>0.14212103440332216</v>
      </c>
    </row>
    <row r="71" spans="2:20" ht="20.100000000000001" customHeight="1">
      <c r="B71" s="216" t="s">
        <v>89</v>
      </c>
      <c r="C71" s="203" t="s">
        <v>217</v>
      </c>
      <c r="D71" s="260">
        <v>0</v>
      </c>
      <c r="E71" s="272">
        <v>0</v>
      </c>
      <c r="F71" s="272">
        <v>0</v>
      </c>
      <c r="G71" s="272">
        <v>2.5969664083460325E-2</v>
      </c>
      <c r="H71" s="272">
        <v>3.6953918536014249E-2</v>
      </c>
      <c r="I71" s="272">
        <v>4.4022079880749222E-2</v>
      </c>
      <c r="J71" s="272">
        <v>3.7865439482456312E-2</v>
      </c>
      <c r="K71" s="272">
        <v>3.3296312232571131E-2</v>
      </c>
      <c r="L71" s="272">
        <v>4.4443630834785447E-2</v>
      </c>
      <c r="M71" s="272">
        <v>6.2176930937367592E-2</v>
      </c>
      <c r="N71" s="272">
        <v>0.10934534613219757</v>
      </c>
      <c r="O71" s="272">
        <v>0.10249258784419946</v>
      </c>
      <c r="P71" s="261">
        <v>8.3511935797585854E-2</v>
      </c>
      <c r="Q71" s="262">
        <v>0</v>
      </c>
      <c r="R71" s="262">
        <v>0</v>
      </c>
      <c r="S71" s="261">
        <v>0</v>
      </c>
      <c r="T71" s="263">
        <v>0</v>
      </c>
    </row>
    <row r="72" spans="2:20" ht="20.100000000000001" customHeight="1">
      <c r="B72" s="216" t="s">
        <v>121</v>
      </c>
      <c r="C72" s="203" t="s">
        <v>217</v>
      </c>
      <c r="D72" s="260">
        <v>8.9059614479226848E-2</v>
      </c>
      <c r="E72" s="272">
        <v>4.2039049423167878E-2</v>
      </c>
      <c r="F72" s="272">
        <v>6.3073493788777052E-2</v>
      </c>
      <c r="G72" s="272">
        <v>8.4603640374330227E-2</v>
      </c>
      <c r="H72" s="272">
        <v>0.1012916868333477</v>
      </c>
      <c r="I72" s="272">
        <v>0.10487386604872834</v>
      </c>
      <c r="J72" s="272">
        <v>9.3105771226013767E-2</v>
      </c>
      <c r="K72" s="272">
        <v>9.1891420326121839E-2</v>
      </c>
      <c r="L72" s="272">
        <v>8.6178948729795521E-2</v>
      </c>
      <c r="M72" s="272">
        <v>9.3092905980775784E-2</v>
      </c>
      <c r="N72" s="272">
        <v>9.2559101503689761E-2</v>
      </c>
      <c r="O72" s="272">
        <v>9.0107242903342502E-2</v>
      </c>
      <c r="P72" s="261">
        <v>8.3765317213570112E-2</v>
      </c>
      <c r="Q72" s="262">
        <v>7.5537798025561931E-2</v>
      </c>
      <c r="R72" s="262">
        <v>8.3664135868700876E-2</v>
      </c>
      <c r="S72" s="261">
        <v>8.8722713423460511E-2</v>
      </c>
      <c r="T72" s="263">
        <v>8.7595696436355522E-2</v>
      </c>
    </row>
    <row r="73" spans="2:20" ht="20.100000000000001" customHeight="1">
      <c r="B73" s="216" t="s">
        <v>122</v>
      </c>
      <c r="C73" s="203" t="s">
        <v>217</v>
      </c>
      <c r="D73" s="260">
        <v>4.3841943827521726E-2</v>
      </c>
      <c r="E73" s="272">
        <v>4.506642325980513E-2</v>
      </c>
      <c r="F73" s="272">
        <v>4.867186482521927E-2</v>
      </c>
      <c r="G73" s="272">
        <v>3.1904897752143051E-2</v>
      </c>
      <c r="H73" s="272">
        <v>5.6004944258517472E-2</v>
      </c>
      <c r="I73" s="272">
        <v>6.2585580220396023E-2</v>
      </c>
      <c r="J73" s="272">
        <v>5.148526693156439E-2</v>
      </c>
      <c r="K73" s="272">
        <v>5.138171824572603E-2</v>
      </c>
      <c r="L73" s="272">
        <v>3.9283613953260937E-2</v>
      </c>
      <c r="M73" s="272">
        <v>2.6078761973597854E-2</v>
      </c>
      <c r="N73" s="272">
        <v>4.7253674071609485E-2</v>
      </c>
      <c r="O73" s="272">
        <v>6.5067295819156171E-2</v>
      </c>
      <c r="P73" s="261">
        <v>6.973117848346036E-2</v>
      </c>
      <c r="Q73" s="262">
        <v>8.1116735525538025E-2</v>
      </c>
      <c r="R73" s="262">
        <v>8.3809497234753477E-2</v>
      </c>
      <c r="S73" s="261">
        <v>7.8058289333053449E-2</v>
      </c>
      <c r="T73" s="263">
        <v>9.1852409926388587E-2</v>
      </c>
    </row>
    <row r="74" spans="2:20" ht="20.100000000000001" customHeight="1">
      <c r="B74" s="216" t="s">
        <v>138</v>
      </c>
      <c r="C74" s="203" t="s">
        <v>217</v>
      </c>
      <c r="D74" s="260">
        <v>0</v>
      </c>
      <c r="E74" s="272">
        <v>1.1651720092450323E-2</v>
      </c>
      <c r="F74" s="272">
        <v>1.6985403683216084E-2</v>
      </c>
      <c r="G74" s="272">
        <v>3.1849678177423645E-2</v>
      </c>
      <c r="H74" s="272">
        <v>5.6817031049578415E-2</v>
      </c>
      <c r="I74" s="272">
        <v>8.7845750671813425E-2</v>
      </c>
      <c r="J74" s="272">
        <v>6.3669623961632629E-2</v>
      </c>
      <c r="K74" s="272">
        <v>6.429914286383373E-2</v>
      </c>
      <c r="L74" s="272">
        <v>5.1657174670766866E-2</v>
      </c>
      <c r="M74" s="272">
        <v>5.5237195561149463E-2</v>
      </c>
      <c r="N74" s="272">
        <v>5.2851639848984049E-2</v>
      </c>
      <c r="O74" s="272">
        <v>5.2107861085378647E-2</v>
      </c>
      <c r="P74" s="261">
        <v>5.6572852434392119E-2</v>
      </c>
      <c r="Q74" s="262">
        <v>4.4725218757800528E-2</v>
      </c>
      <c r="R74" s="262">
        <v>4.8593182575451685E-2</v>
      </c>
      <c r="S74" s="261">
        <v>5.3126015754580723E-2</v>
      </c>
      <c r="T74" s="263">
        <v>5.29147662945759E-2</v>
      </c>
    </row>
    <row r="75" spans="2:20" ht="20.100000000000001" customHeight="1">
      <c r="B75" s="216" t="s">
        <v>123</v>
      </c>
      <c r="C75" s="203" t="s">
        <v>217</v>
      </c>
      <c r="D75" s="260">
        <v>0</v>
      </c>
      <c r="E75" s="272">
        <v>0</v>
      </c>
      <c r="F75" s="272">
        <v>0</v>
      </c>
      <c r="G75" s="272">
        <v>0</v>
      </c>
      <c r="H75" s="272">
        <v>0</v>
      </c>
      <c r="I75" s="272">
        <v>1.8534619507829528E-3</v>
      </c>
      <c r="J75" s="272">
        <v>1.8198200121433767E-2</v>
      </c>
      <c r="K75" s="272">
        <v>3.1345582932112322E-2</v>
      </c>
      <c r="L75" s="272">
        <v>3.106260504681721E-2</v>
      </c>
      <c r="M75" s="272">
        <v>4.3758085013583241E-2</v>
      </c>
      <c r="N75" s="272">
        <v>4.1593210898978418E-2</v>
      </c>
      <c r="O75" s="272">
        <v>4.1007947658261275E-2</v>
      </c>
      <c r="P75" s="261">
        <v>4.1566065638330582E-2</v>
      </c>
      <c r="Q75" s="262">
        <v>1.9513334995974609E-2</v>
      </c>
      <c r="R75" s="262">
        <v>2.2772523085087776E-2</v>
      </c>
      <c r="S75" s="261">
        <v>9.9805643931332906E-3</v>
      </c>
      <c r="T75" s="263">
        <v>9.9402549979658306E-3</v>
      </c>
    </row>
    <row r="76" spans="2:20" ht="20.100000000000001" customHeight="1">
      <c r="B76" s="216" t="s">
        <v>94</v>
      </c>
      <c r="C76" s="203" t="s">
        <v>217</v>
      </c>
      <c r="D76" s="260">
        <v>0</v>
      </c>
      <c r="E76" s="272">
        <v>0</v>
      </c>
      <c r="F76" s="272">
        <v>0</v>
      </c>
      <c r="G76" s="272">
        <v>0</v>
      </c>
      <c r="H76" s="272">
        <v>0</v>
      </c>
      <c r="I76" s="272">
        <v>0</v>
      </c>
      <c r="J76" s="272">
        <v>0</v>
      </c>
      <c r="K76" s="272">
        <v>0</v>
      </c>
      <c r="L76" s="272">
        <v>0</v>
      </c>
      <c r="M76" s="272">
        <v>0</v>
      </c>
      <c r="N76" s="272">
        <v>1.2484060845307985E-3</v>
      </c>
      <c r="O76" s="272">
        <v>1.6646880670591196E-3</v>
      </c>
      <c r="P76" s="261">
        <v>3.7973145232540312E-3</v>
      </c>
      <c r="Q76" s="262">
        <v>1.9271656506235916E-2</v>
      </c>
      <c r="R76" s="262">
        <v>3.0503114033392573E-4</v>
      </c>
      <c r="S76" s="261">
        <v>0</v>
      </c>
      <c r="T76" s="263">
        <v>0</v>
      </c>
    </row>
    <row r="77" spans="2:20" ht="20.100000000000001" customHeight="1">
      <c r="B77" s="216" t="s">
        <v>139</v>
      </c>
      <c r="C77" s="203" t="s">
        <v>217</v>
      </c>
      <c r="D77" s="260">
        <v>7.9713895863942202E-3</v>
      </c>
      <c r="E77" s="272">
        <v>6.67381697520997E-3</v>
      </c>
      <c r="F77" s="272">
        <v>7.3478318703355701E-3</v>
      </c>
      <c r="G77" s="272">
        <v>5.7141497212064235E-3</v>
      </c>
      <c r="H77" s="272">
        <v>9.7190187877138953E-3</v>
      </c>
      <c r="I77" s="272">
        <v>2.7962561297180014E-2</v>
      </c>
      <c r="J77" s="272">
        <v>1.4831137358666832E-2</v>
      </c>
      <c r="K77" s="272">
        <v>2.0826281940591048E-2</v>
      </c>
      <c r="L77" s="272">
        <v>4.3842149565554385E-2</v>
      </c>
      <c r="M77" s="272">
        <v>2.9988567342920526E-2</v>
      </c>
      <c r="N77" s="272">
        <v>2.8885187594987614E-2</v>
      </c>
      <c r="O77" s="272">
        <v>3.4431704151253698E-2</v>
      </c>
      <c r="P77" s="261">
        <v>3.1713462302780264E-2</v>
      </c>
      <c r="Q77" s="262">
        <v>2.3818884575826947E-2</v>
      </c>
      <c r="R77" s="262">
        <v>2.2446671656044619E-2</v>
      </c>
      <c r="S77" s="261">
        <v>2.6194453126200282E-2</v>
      </c>
      <c r="T77" s="263">
        <v>2.6088659253161815E-2</v>
      </c>
    </row>
    <row r="78" spans="2:20" ht="20.100000000000001" customHeight="1">
      <c r="B78" s="216" t="s">
        <v>140</v>
      </c>
      <c r="C78" s="203" t="s">
        <v>217</v>
      </c>
      <c r="D78" s="260">
        <v>1.2679851264217702E-2</v>
      </c>
      <c r="E78" s="272">
        <v>1.0932906928256009E-2</v>
      </c>
      <c r="F78" s="272">
        <v>1.0539810187111731E-2</v>
      </c>
      <c r="G78" s="272">
        <v>2.6281164103921478E-2</v>
      </c>
      <c r="H78" s="272">
        <v>3.6184340393067123E-2</v>
      </c>
      <c r="I78" s="272">
        <v>3.1393930710098529E-2</v>
      </c>
      <c r="J78" s="272">
        <v>2.6135400820276877E-2</v>
      </c>
      <c r="K78" s="272">
        <v>1.9714701608169311E-2</v>
      </c>
      <c r="L78" s="272">
        <v>2.1541393918538189E-2</v>
      </c>
      <c r="M78" s="272">
        <v>2.2043190397859919E-2</v>
      </c>
      <c r="N78" s="272">
        <v>2.8721434333548641E-2</v>
      </c>
      <c r="O78" s="272">
        <v>3.0070808151371128E-2</v>
      </c>
      <c r="P78" s="261">
        <v>3.502862100579434E-2</v>
      </c>
      <c r="Q78" s="262">
        <v>3.4417233300260495E-2</v>
      </c>
      <c r="R78" s="262">
        <v>5.2310008013406684E-2</v>
      </c>
      <c r="S78" s="261">
        <v>5.5775523251075217E-2</v>
      </c>
      <c r="T78" s="263">
        <v>5.5713474596002406E-2</v>
      </c>
    </row>
    <row r="79" spans="2:20" ht="20.100000000000001" customHeight="1">
      <c r="B79" s="216" t="s">
        <v>97</v>
      </c>
      <c r="C79" s="203" t="s">
        <v>217</v>
      </c>
      <c r="D79" s="260">
        <v>0</v>
      </c>
      <c r="E79" s="272">
        <v>0</v>
      </c>
      <c r="F79" s="272">
        <v>0</v>
      </c>
      <c r="G79" s="272">
        <v>0</v>
      </c>
      <c r="H79" s="272">
        <v>0</v>
      </c>
      <c r="I79" s="272">
        <v>0</v>
      </c>
      <c r="J79" s="272">
        <v>0</v>
      </c>
      <c r="K79" s="272">
        <v>0</v>
      </c>
      <c r="L79" s="272">
        <v>4.5655867792162557E-3</v>
      </c>
      <c r="M79" s="272">
        <v>1.0395875391504458E-2</v>
      </c>
      <c r="N79" s="272">
        <v>1.4750641390541996E-2</v>
      </c>
      <c r="O79" s="272">
        <v>1.7146113968602963E-2</v>
      </c>
      <c r="P79" s="261">
        <v>2.341890806121031E-2</v>
      </c>
      <c r="Q79" s="262">
        <v>2.6734940657180486E-2</v>
      </c>
      <c r="R79" s="262">
        <v>3.1305096695937111E-2</v>
      </c>
      <c r="S79" s="261">
        <v>3.7190305015707373E-2</v>
      </c>
      <c r="T79" s="263">
        <v>4.3372963412101312E-2</v>
      </c>
    </row>
    <row r="80" spans="2:20" ht="20.100000000000001" customHeight="1">
      <c r="B80" s="216" t="s">
        <v>98</v>
      </c>
      <c r="C80" s="203" t="s">
        <v>217</v>
      </c>
      <c r="D80" s="260">
        <v>0</v>
      </c>
      <c r="E80" s="272">
        <v>0</v>
      </c>
      <c r="F80" s="272">
        <v>0</v>
      </c>
      <c r="G80" s="272">
        <v>0</v>
      </c>
      <c r="H80" s="272">
        <v>0</v>
      </c>
      <c r="I80" s="272">
        <v>0</v>
      </c>
      <c r="J80" s="272">
        <v>0</v>
      </c>
      <c r="K80" s="272">
        <v>0</v>
      </c>
      <c r="L80" s="272">
        <v>0</v>
      </c>
      <c r="M80" s="272">
        <v>0</v>
      </c>
      <c r="N80" s="272">
        <v>1.4001188006869983E-2</v>
      </c>
      <c r="O80" s="272">
        <v>2.4471809707143855E-2</v>
      </c>
      <c r="P80" s="261">
        <v>2.5735377936236887E-2</v>
      </c>
      <c r="Q80" s="262">
        <v>8.4630008618521001E-3</v>
      </c>
      <c r="R80" s="262">
        <v>8.3749368906835594E-3</v>
      </c>
      <c r="S80" s="261">
        <v>7.2414440005806723E-3</v>
      </c>
      <c r="T80" s="263">
        <v>7.2121973351312466E-3</v>
      </c>
    </row>
    <row r="81" spans="2:20" ht="20.100000000000001" customHeight="1">
      <c r="B81" s="216" t="s">
        <v>141</v>
      </c>
      <c r="C81" s="203" t="s">
        <v>217</v>
      </c>
      <c r="D81" s="260">
        <v>2.0788428859371749E-2</v>
      </c>
      <c r="E81" s="272">
        <v>1.2210474686358481E-2</v>
      </c>
      <c r="F81" s="272">
        <v>1.8578692867663418E-2</v>
      </c>
      <c r="G81" s="272">
        <v>3.8095278620354299E-2</v>
      </c>
      <c r="H81" s="272">
        <v>4.0695289364023626E-2</v>
      </c>
      <c r="I81" s="272">
        <v>3.0805157547437147E-2</v>
      </c>
      <c r="J81" s="272">
        <v>2.4802582354463469E-2</v>
      </c>
      <c r="K81" s="272">
        <v>2.8023662383001666E-2</v>
      </c>
      <c r="L81" s="272">
        <v>2.7770648608828021E-2</v>
      </c>
      <c r="M81" s="272">
        <v>2.3749212691806031E-2</v>
      </c>
      <c r="N81" s="272">
        <v>2.287795602048838E-2</v>
      </c>
      <c r="O81" s="272">
        <v>2.365224099823204E-2</v>
      </c>
      <c r="P81" s="261">
        <v>2.4871195835710895E-2</v>
      </c>
      <c r="Q81" s="262">
        <v>2.0802831951524815E-2</v>
      </c>
      <c r="R81" s="262">
        <v>2.0907431987854566E-2</v>
      </c>
      <c r="S81" s="261">
        <v>2.0915636606830351E-2</v>
      </c>
      <c r="T81" s="263">
        <v>2.0951434867630171E-2</v>
      </c>
    </row>
    <row r="82" spans="2:20" ht="20.100000000000001" customHeight="1">
      <c r="B82" s="216" t="s">
        <v>100</v>
      </c>
      <c r="C82" s="203" t="s">
        <v>217</v>
      </c>
      <c r="D82" s="260">
        <v>0</v>
      </c>
      <c r="E82" s="272">
        <v>0</v>
      </c>
      <c r="F82" s="272">
        <v>0</v>
      </c>
      <c r="G82" s="272">
        <v>0</v>
      </c>
      <c r="H82" s="272">
        <v>0</v>
      </c>
      <c r="I82" s="272">
        <v>0</v>
      </c>
      <c r="J82" s="272">
        <v>0</v>
      </c>
      <c r="K82" s="272">
        <v>0</v>
      </c>
      <c r="L82" s="272">
        <v>0</v>
      </c>
      <c r="M82" s="272">
        <v>0</v>
      </c>
      <c r="N82" s="272">
        <v>1.4010753581604411E-2</v>
      </c>
      <c r="O82" s="272">
        <v>2.3706716424238099E-2</v>
      </c>
      <c r="P82" s="261">
        <v>2.4450501660582668E-2</v>
      </c>
      <c r="Q82" s="262">
        <v>2.0803968222112491E-2</v>
      </c>
      <c r="R82" s="262">
        <v>0</v>
      </c>
      <c r="S82" s="261">
        <v>0</v>
      </c>
      <c r="T82" s="263">
        <v>0</v>
      </c>
    </row>
    <row r="83" spans="2:20" ht="20.100000000000001" customHeight="1">
      <c r="B83" s="216" t="s">
        <v>142</v>
      </c>
      <c r="C83" s="203" t="s">
        <v>217</v>
      </c>
      <c r="D83" s="260">
        <v>0</v>
      </c>
      <c r="E83" s="272">
        <v>0</v>
      </c>
      <c r="F83" s="272">
        <v>0</v>
      </c>
      <c r="G83" s="272">
        <v>8.9601459664989877E-3</v>
      </c>
      <c r="H83" s="272">
        <v>1.2821044655413456E-2</v>
      </c>
      <c r="I83" s="272">
        <v>1.3961451659990397E-2</v>
      </c>
      <c r="J83" s="272">
        <v>1.5919376354181267E-2</v>
      </c>
      <c r="K83" s="272">
        <v>1.4877474563460663E-2</v>
      </c>
      <c r="L83" s="272">
        <v>1.289982602067187E-2</v>
      </c>
      <c r="M83" s="272">
        <v>1.575204676868629E-2</v>
      </c>
      <c r="N83" s="272">
        <v>1.9832093028402855E-2</v>
      </c>
      <c r="O83" s="272">
        <v>1.9553033179636053E-2</v>
      </c>
      <c r="P83" s="261">
        <v>2.8858634896851053E-2</v>
      </c>
      <c r="Q83" s="262">
        <v>3.4627091569921456E-2</v>
      </c>
      <c r="R83" s="262">
        <v>3.5827946174221921E-2</v>
      </c>
      <c r="S83" s="261">
        <v>3.6378852410295585E-2</v>
      </c>
      <c r="T83" s="263">
        <v>3.6231925895943942E-2</v>
      </c>
    </row>
    <row r="84" spans="2:20" ht="20.100000000000001" customHeight="1">
      <c r="B84" s="216" t="s">
        <v>124</v>
      </c>
      <c r="C84" s="203" t="s">
        <v>217</v>
      </c>
      <c r="D84" s="260">
        <v>0</v>
      </c>
      <c r="E84" s="272">
        <v>7.6962516484407537E-4</v>
      </c>
      <c r="F84" s="272">
        <v>1.3566534522410805E-2</v>
      </c>
      <c r="G84" s="272">
        <v>2.3136150077756774E-3</v>
      </c>
      <c r="H84" s="272">
        <v>2.4133912971330117E-3</v>
      </c>
      <c r="I84" s="272">
        <v>2.3545868629943744E-3</v>
      </c>
      <c r="J84" s="272">
        <v>2.2270804838355768E-3</v>
      </c>
      <c r="K84" s="272">
        <v>3.2036907526209824E-3</v>
      </c>
      <c r="L84" s="272">
        <v>1.9952793883166509E-3</v>
      </c>
      <c r="M84" s="272">
        <v>4.090706826508487E-3</v>
      </c>
      <c r="N84" s="272">
        <v>6.8813951259458087E-3</v>
      </c>
      <c r="O84" s="272">
        <v>9.6440457477825169E-3</v>
      </c>
      <c r="P84" s="261">
        <v>1.0975716564345933E-2</v>
      </c>
      <c r="Q84" s="262">
        <v>7.0097258633975597E-3</v>
      </c>
      <c r="R84" s="262">
        <v>7.3782521565197573E-3</v>
      </c>
      <c r="S84" s="261">
        <v>7.6031629429130065E-3</v>
      </c>
      <c r="T84" s="263">
        <v>6.7315265690738322E-3</v>
      </c>
    </row>
    <row r="85" spans="2:20" ht="20.100000000000001" customHeight="1">
      <c r="B85" s="216" t="s">
        <v>143</v>
      </c>
      <c r="C85" s="203" t="s">
        <v>217</v>
      </c>
      <c r="D85" s="260">
        <v>0</v>
      </c>
      <c r="E85" s="272">
        <v>0</v>
      </c>
      <c r="F85" s="272">
        <v>0</v>
      </c>
      <c r="G85" s="272">
        <v>0</v>
      </c>
      <c r="H85" s="272">
        <v>0</v>
      </c>
      <c r="I85" s="272">
        <v>0</v>
      </c>
      <c r="J85" s="272">
        <v>0</v>
      </c>
      <c r="K85" s="272">
        <v>0</v>
      </c>
      <c r="L85" s="272">
        <v>0</v>
      </c>
      <c r="M85" s="272">
        <v>0</v>
      </c>
      <c r="N85" s="272">
        <v>0</v>
      </c>
      <c r="O85" s="272">
        <v>5.0317011860293254E-4</v>
      </c>
      <c r="P85" s="261">
        <v>2.9035506772223459E-3</v>
      </c>
      <c r="Q85" s="262">
        <v>4.7683596819735156E-3</v>
      </c>
      <c r="R85" s="262">
        <v>0</v>
      </c>
      <c r="S85" s="261">
        <v>0</v>
      </c>
      <c r="T85" s="263">
        <v>0</v>
      </c>
    </row>
    <row r="86" spans="2:20" ht="20.100000000000001" customHeight="1">
      <c r="B86" s="216" t="s">
        <v>125</v>
      </c>
      <c r="C86" s="203" t="s">
        <v>217</v>
      </c>
      <c r="D86" s="260">
        <v>9.2614084394486932E-3</v>
      </c>
      <c r="E86" s="272">
        <v>1.215069501298013E-2</v>
      </c>
      <c r="F86" s="272">
        <v>2.8341536393509809E-2</v>
      </c>
      <c r="G86" s="272">
        <v>1.416871099433528E-2</v>
      </c>
      <c r="H86" s="272">
        <v>1.3163529930294078E-2</v>
      </c>
      <c r="I86" s="272">
        <v>1.3594555407293936E-2</v>
      </c>
      <c r="J86" s="272">
        <v>8.2448175586247955E-3</v>
      </c>
      <c r="K86" s="272">
        <v>9.0142872068817836E-3</v>
      </c>
      <c r="L86" s="272">
        <v>9.6709342100392524E-3</v>
      </c>
      <c r="M86" s="272">
        <v>1.1324258405403383E-2</v>
      </c>
      <c r="N86" s="272">
        <v>2.1886556860120761E-2</v>
      </c>
      <c r="O86" s="272">
        <v>2.2224983718677069E-2</v>
      </c>
      <c r="P86" s="261">
        <v>1.4269677748342301E-2</v>
      </c>
      <c r="Q86" s="262">
        <v>9.3173396849809895E-3</v>
      </c>
      <c r="R86" s="262">
        <v>5.9892541460732024E-3</v>
      </c>
      <c r="S86" s="261">
        <v>4.3955623549301881E-3</v>
      </c>
      <c r="T86" s="263">
        <v>3.6233160281630493E-3</v>
      </c>
    </row>
    <row r="87" spans="2:20" ht="20.100000000000001" customHeight="1">
      <c r="B87" s="216" t="s">
        <v>126</v>
      </c>
      <c r="C87" s="203" t="s">
        <v>217</v>
      </c>
      <c r="D87" s="260">
        <v>0</v>
      </c>
      <c r="E87" s="272">
        <v>0</v>
      </c>
      <c r="F87" s="272">
        <v>0</v>
      </c>
      <c r="G87" s="272">
        <v>0</v>
      </c>
      <c r="H87" s="272">
        <v>0</v>
      </c>
      <c r="I87" s="272">
        <v>0</v>
      </c>
      <c r="J87" s="272">
        <v>0</v>
      </c>
      <c r="K87" s="272">
        <v>0</v>
      </c>
      <c r="L87" s="272">
        <v>1.2001547396913706E-3</v>
      </c>
      <c r="M87" s="272">
        <v>6.936065120587526E-3</v>
      </c>
      <c r="N87" s="272">
        <v>1.2738341580671863E-2</v>
      </c>
      <c r="O87" s="272">
        <v>1.5616301356980666E-2</v>
      </c>
      <c r="P87" s="261">
        <v>9.8830903710872293E-3</v>
      </c>
      <c r="Q87" s="262">
        <v>2.3714815720807711E-3</v>
      </c>
      <c r="R87" s="262">
        <v>2.4003836919512028E-3</v>
      </c>
      <c r="S87" s="261">
        <v>4.3955623549301881E-3</v>
      </c>
      <c r="T87" s="263">
        <v>2.7797235690109182E-3</v>
      </c>
    </row>
    <row r="88" spans="2:20" ht="20.100000000000001" customHeight="1">
      <c r="B88" s="216" t="s">
        <v>144</v>
      </c>
      <c r="C88" s="203" t="s">
        <v>217</v>
      </c>
      <c r="D88" s="260">
        <v>0</v>
      </c>
      <c r="E88" s="272">
        <v>0</v>
      </c>
      <c r="F88" s="272">
        <v>0</v>
      </c>
      <c r="G88" s="272">
        <v>6.5812957369552711E-3</v>
      </c>
      <c r="H88" s="272">
        <v>8.3564374546764072E-3</v>
      </c>
      <c r="I88" s="272">
        <v>8.3873693134326795E-3</v>
      </c>
      <c r="J88" s="272">
        <v>8.7812642096874553E-3</v>
      </c>
      <c r="K88" s="272">
        <v>8.8287110120393187E-3</v>
      </c>
      <c r="L88" s="272">
        <v>8.6455042772774406E-3</v>
      </c>
      <c r="M88" s="272">
        <v>9.7519491521903465E-3</v>
      </c>
      <c r="N88" s="272">
        <v>9.8484168504913965E-3</v>
      </c>
      <c r="O88" s="272">
        <v>9.9354453112873581E-3</v>
      </c>
      <c r="P88" s="261">
        <v>9.9074921265548607E-3</v>
      </c>
      <c r="Q88" s="262">
        <v>8.9061796671030743E-3</v>
      </c>
      <c r="R88" s="262">
        <v>8.9151528712189086E-3</v>
      </c>
      <c r="S88" s="261">
        <v>8.65349243560741E-3</v>
      </c>
      <c r="T88" s="263">
        <v>0</v>
      </c>
    </row>
    <row r="89" spans="2:20" ht="20.100000000000001" customHeight="1">
      <c r="B89" s="216" t="s">
        <v>145</v>
      </c>
      <c r="C89" s="203" t="s">
        <v>217</v>
      </c>
      <c r="D89" s="260">
        <v>1.0134745856862691E-2</v>
      </c>
      <c r="E89" s="272">
        <v>1.2186671774054428E-2</v>
      </c>
      <c r="F89" s="272">
        <v>1.3063253924612959E-2</v>
      </c>
      <c r="G89" s="272">
        <v>2.0529053394538775E-2</v>
      </c>
      <c r="H89" s="272">
        <v>5.5402872606824666E-3</v>
      </c>
      <c r="I89" s="272">
        <v>1.3518365502912685E-2</v>
      </c>
      <c r="J89" s="272">
        <v>6.0344061848949795E-3</v>
      </c>
      <c r="K89" s="272">
        <v>1.555038914295903E-2</v>
      </c>
      <c r="L89" s="272">
        <v>4.7350382347793223E-3</v>
      </c>
      <c r="M89" s="272">
        <v>9.0611313544184963E-3</v>
      </c>
      <c r="N89" s="272">
        <v>4.7749529176784851E-3</v>
      </c>
      <c r="O89" s="272">
        <v>1.474518454593546E-2</v>
      </c>
      <c r="P89" s="261">
        <v>5.0952162423381605E-3</v>
      </c>
      <c r="Q89" s="262">
        <v>1.0493117999130054E-2</v>
      </c>
      <c r="R89" s="262">
        <v>6.7043775152776262E-3</v>
      </c>
      <c r="S89" s="261">
        <v>8.5179315367906148E-3</v>
      </c>
      <c r="T89" s="263">
        <v>4.8581590547289117E-4</v>
      </c>
    </row>
    <row r="90" spans="2:20" ht="20.100000000000001" customHeight="1">
      <c r="B90" s="216" t="s">
        <v>118</v>
      </c>
      <c r="C90" s="203" t="s">
        <v>217</v>
      </c>
      <c r="D90" s="260">
        <v>0</v>
      </c>
      <c r="E90" s="272">
        <v>2.7150419055927688E-3</v>
      </c>
      <c r="F90" s="272">
        <v>2.5423822584602382E-3</v>
      </c>
      <c r="G90" s="272">
        <v>4.369538210325043E-3</v>
      </c>
      <c r="H90" s="272">
        <v>4.042050254484778E-3</v>
      </c>
      <c r="I90" s="272">
        <v>6.3632123749614708E-3</v>
      </c>
      <c r="J90" s="272">
        <v>6.6416929535896025E-3</v>
      </c>
      <c r="K90" s="272">
        <v>6.7852457906860371E-3</v>
      </c>
      <c r="L90" s="272">
        <v>1.0803111519972436E-2</v>
      </c>
      <c r="M90" s="272">
        <v>8.6654416004120667E-3</v>
      </c>
      <c r="N90" s="272">
        <v>6.606966401762779E-3</v>
      </c>
      <c r="O90" s="272">
        <v>7.9609595601067944E-3</v>
      </c>
      <c r="P90" s="261">
        <v>8.7858296947683004E-3</v>
      </c>
      <c r="Q90" s="262">
        <v>7.741003487755826E-3</v>
      </c>
      <c r="R90" s="262">
        <v>1.1234943982941675E-2</v>
      </c>
      <c r="S90" s="261">
        <v>1.6140866827064355E-2</v>
      </c>
      <c r="T90" s="263">
        <v>1.46037235839027E-2</v>
      </c>
    </row>
    <row r="91" spans="2:20" ht="20.100000000000001" customHeight="1">
      <c r="B91" s="216" t="s">
        <v>146</v>
      </c>
      <c r="C91" s="203" t="s">
        <v>217</v>
      </c>
      <c r="D91" s="260">
        <v>0</v>
      </c>
      <c r="E91" s="272">
        <v>0</v>
      </c>
      <c r="F91" s="272">
        <v>0</v>
      </c>
      <c r="G91" s="272">
        <v>0</v>
      </c>
      <c r="H91" s="272">
        <v>0</v>
      </c>
      <c r="I91" s="272">
        <v>0</v>
      </c>
      <c r="J91" s="272">
        <v>3.7264801510141757E-4</v>
      </c>
      <c r="K91" s="272">
        <v>7.6701544605333053E-3</v>
      </c>
      <c r="L91" s="272">
        <v>9.8863420514936767E-3</v>
      </c>
      <c r="M91" s="272">
        <v>1.1533647222291455E-2</v>
      </c>
      <c r="N91" s="272">
        <v>1.0064565903902754E-2</v>
      </c>
      <c r="O91" s="272">
        <v>1.0970841230329507E-2</v>
      </c>
      <c r="P91" s="261">
        <v>8.6425346582765499E-3</v>
      </c>
      <c r="Q91" s="262">
        <v>6.0895744400388139E-3</v>
      </c>
      <c r="R91" s="262">
        <v>4.0651037564031723E-3</v>
      </c>
      <c r="S91" s="261">
        <v>3.6823438572300316E-3</v>
      </c>
      <c r="T91" s="263">
        <v>2.8848017619091202E-3</v>
      </c>
    </row>
    <row r="92" spans="2:20" ht="20.100000000000001" customHeight="1">
      <c r="B92" s="216" t="s">
        <v>147</v>
      </c>
      <c r="C92" s="203" t="s">
        <v>217</v>
      </c>
      <c r="D92" s="260">
        <v>0</v>
      </c>
      <c r="E92" s="272">
        <v>3.673614446809938E-3</v>
      </c>
      <c r="F92" s="272">
        <v>2.3783723202030365E-3</v>
      </c>
      <c r="G92" s="272">
        <v>7.9710547310888284E-3</v>
      </c>
      <c r="H92" s="272">
        <v>9.2945629441424631E-3</v>
      </c>
      <c r="I92" s="272">
        <v>7.2082433060981204E-3</v>
      </c>
      <c r="J92" s="272">
        <v>6.0095293709237774E-3</v>
      </c>
      <c r="K92" s="272">
        <v>6.6660621738323647E-3</v>
      </c>
      <c r="L92" s="272">
        <v>6.5840271256028381E-3</v>
      </c>
      <c r="M92" s="272">
        <v>5.3256620475371557E-3</v>
      </c>
      <c r="N92" s="272">
        <v>5.0633923391750326E-3</v>
      </c>
      <c r="O92" s="272">
        <v>5.0976841197894456E-3</v>
      </c>
      <c r="P92" s="261">
        <v>4.7523386840182614E-3</v>
      </c>
      <c r="Q92" s="262">
        <v>4.795769233244704E-3</v>
      </c>
      <c r="R92" s="262">
        <v>5.2090638930720233E-3</v>
      </c>
      <c r="S92" s="261">
        <v>5.5566504076635668E-3</v>
      </c>
      <c r="T92" s="263">
        <v>5.5132247806665537E-3</v>
      </c>
    </row>
    <row r="93" spans="2:20" ht="20.100000000000001" customHeight="1">
      <c r="B93" s="216" t="s">
        <v>241</v>
      </c>
      <c r="C93" s="203" t="s">
        <v>217</v>
      </c>
      <c r="D93" s="260">
        <v>0</v>
      </c>
      <c r="E93" s="272">
        <v>0</v>
      </c>
      <c r="F93" s="272">
        <v>0</v>
      </c>
      <c r="G93" s="272">
        <v>6.6276216634587829E-3</v>
      </c>
      <c r="H93" s="272">
        <v>6.8062948043448503E-3</v>
      </c>
      <c r="I93" s="272">
        <v>6.9157562019467964E-3</v>
      </c>
      <c r="J93" s="272">
        <v>6.9482844729430119E-3</v>
      </c>
      <c r="K93" s="272">
        <v>7.1178216486650053E-3</v>
      </c>
      <c r="L93" s="272">
        <v>8.0674607472565243E-3</v>
      </c>
      <c r="M93" s="272">
        <v>7.2757760096038007E-3</v>
      </c>
      <c r="N93" s="272">
        <v>5.4100030028402342E-3</v>
      </c>
      <c r="O93" s="272">
        <v>5.2289776411152513E-3</v>
      </c>
      <c r="P93" s="261">
        <v>1.1150813512640828E-2</v>
      </c>
      <c r="Q93" s="262">
        <v>1.4514994586097615E-2</v>
      </c>
      <c r="R93" s="262">
        <v>1.7270211762935684E-2</v>
      </c>
      <c r="S93" s="261">
        <v>1.4622687619085282E-2</v>
      </c>
      <c r="T93" s="263">
        <v>1.4563629667006583E-2</v>
      </c>
    </row>
    <row r="94" spans="2:20" ht="20.100000000000001" customHeight="1">
      <c r="B94" s="216" t="s">
        <v>242</v>
      </c>
      <c r="C94" s="203" t="s">
        <v>217</v>
      </c>
      <c r="D94" s="260">
        <v>0</v>
      </c>
      <c r="E94" s="272">
        <v>5.132254854029507E-3</v>
      </c>
      <c r="F94" s="272">
        <v>1.9960952904202935E-3</v>
      </c>
      <c r="G94" s="272">
        <v>4.7266197550161274E-3</v>
      </c>
      <c r="H94" s="272">
        <v>5.0899554258522894E-3</v>
      </c>
      <c r="I94" s="272">
        <v>5.6553202554429256E-3</v>
      </c>
      <c r="J94" s="272">
        <v>2.7429522203262363E-3</v>
      </c>
      <c r="K94" s="272">
        <v>4.8961313711013265E-3</v>
      </c>
      <c r="L94" s="272">
        <v>6.145266021110588E-3</v>
      </c>
      <c r="M94" s="272">
        <v>4.8378790427767949E-3</v>
      </c>
      <c r="N94" s="272">
        <v>6.1860823888578807E-3</v>
      </c>
      <c r="O94" s="272">
        <v>8.3710177798074093E-3</v>
      </c>
      <c r="P94" s="261">
        <v>9.3289535132121577E-3</v>
      </c>
      <c r="Q94" s="262">
        <v>9.725431114982348E-3</v>
      </c>
      <c r="R94" s="262">
        <v>1.598536933899369E-2</v>
      </c>
      <c r="S94" s="261">
        <v>1.7748361352731098E-2</v>
      </c>
      <c r="T94" s="263">
        <v>1.9056152189800661E-2</v>
      </c>
    </row>
    <row r="95" spans="2:20" ht="20.100000000000001" customHeight="1">
      <c r="B95" s="216" t="s">
        <v>243</v>
      </c>
      <c r="C95" s="203" t="s">
        <v>217</v>
      </c>
      <c r="D95" s="260">
        <v>1.1612128465128728E-2</v>
      </c>
      <c r="E95" s="272">
        <v>1.2534520135919471E-2</v>
      </c>
      <c r="F95" s="272">
        <v>5.8049747996057237E-3</v>
      </c>
      <c r="G95" s="272">
        <v>9.7829967267100675E-3</v>
      </c>
      <c r="H95" s="272">
        <v>1.030969477630031E-2</v>
      </c>
      <c r="I95" s="272">
        <v>1.5836354067963247E-2</v>
      </c>
      <c r="J95" s="272">
        <v>1.506756321987116E-2</v>
      </c>
      <c r="K95" s="272">
        <v>1.2736437229772541E-2</v>
      </c>
      <c r="L95" s="272">
        <v>9.935298152674972E-3</v>
      </c>
      <c r="M95" s="272">
        <v>7.5378623025862141E-3</v>
      </c>
      <c r="N95" s="272">
        <v>8.1056932987897436E-3</v>
      </c>
      <c r="O95" s="272">
        <v>8.2436973641964225E-3</v>
      </c>
      <c r="P95" s="261">
        <v>7.7063825993151508E-3</v>
      </c>
      <c r="Q95" s="262">
        <v>4.4962498967991461E-3</v>
      </c>
      <c r="R95" s="262">
        <v>1.8562897959220875E-3</v>
      </c>
      <c r="S95" s="261">
        <v>2.5280460868840294E-3</v>
      </c>
      <c r="T95" s="263">
        <v>2.670989992069973E-3</v>
      </c>
    </row>
    <row r="96" spans="2:20" ht="20.100000000000001" customHeight="1">
      <c r="B96" s="216" t="s">
        <v>152</v>
      </c>
      <c r="C96" s="203" t="s">
        <v>217</v>
      </c>
      <c r="D96" s="260">
        <v>0</v>
      </c>
      <c r="E96" s="272">
        <v>0</v>
      </c>
      <c r="F96" s="272">
        <v>0</v>
      </c>
      <c r="G96" s="272">
        <v>0</v>
      </c>
      <c r="H96" s="272">
        <v>0</v>
      </c>
      <c r="I96" s="272">
        <v>0</v>
      </c>
      <c r="J96" s="272">
        <v>0</v>
      </c>
      <c r="K96" s="272">
        <v>0</v>
      </c>
      <c r="L96" s="272">
        <v>0</v>
      </c>
      <c r="M96" s="272">
        <v>0</v>
      </c>
      <c r="N96" s="272">
        <v>1.8724124885893044E-3</v>
      </c>
      <c r="O96" s="272">
        <v>4.2274093594462528E-3</v>
      </c>
      <c r="P96" s="261">
        <v>4.7935028766706656E-3</v>
      </c>
      <c r="Q96" s="262">
        <v>4.3083968163733014E-3</v>
      </c>
      <c r="R96" s="262">
        <v>4.0898067019052228E-3</v>
      </c>
      <c r="S96" s="261">
        <v>3.914570766190604E-3</v>
      </c>
      <c r="T96" s="263">
        <v>3.7534321783083404E-3</v>
      </c>
    </row>
    <row r="97" spans="2:20" ht="20.100000000000001" customHeight="1">
      <c r="B97" s="216" t="s">
        <v>153</v>
      </c>
      <c r="C97" s="203" t="s">
        <v>217</v>
      </c>
      <c r="D97" s="260">
        <v>0</v>
      </c>
      <c r="E97" s="272">
        <v>0</v>
      </c>
      <c r="F97" s="272">
        <v>0</v>
      </c>
      <c r="G97" s="272">
        <v>0</v>
      </c>
      <c r="H97" s="272">
        <v>0</v>
      </c>
      <c r="I97" s="272">
        <v>0</v>
      </c>
      <c r="J97" s="272">
        <v>0</v>
      </c>
      <c r="K97" s="272">
        <v>0</v>
      </c>
      <c r="L97" s="272">
        <v>3.3514622352436333E-4</v>
      </c>
      <c r="M97" s="272">
        <v>6.6580415223188691E-4</v>
      </c>
      <c r="N97" s="272">
        <v>2.3483469655277362E-3</v>
      </c>
      <c r="O97" s="272">
        <v>3.9157697946401743E-3</v>
      </c>
      <c r="P97" s="261">
        <v>3.9687321656715693E-3</v>
      </c>
      <c r="Q97" s="262">
        <v>4.1441969215065795E-3</v>
      </c>
      <c r="R97" s="262">
        <v>5.7283187934949673E-3</v>
      </c>
      <c r="S97" s="261">
        <v>1.1824979269208355E-2</v>
      </c>
      <c r="T97" s="263">
        <v>1.1781134650633775E-2</v>
      </c>
    </row>
    <row r="98" spans="2:20" ht="20.100000000000001" customHeight="1">
      <c r="B98" s="216" t="s">
        <v>154</v>
      </c>
      <c r="C98" s="203" t="s">
        <v>217</v>
      </c>
      <c r="D98" s="260">
        <v>0</v>
      </c>
      <c r="E98" s="272">
        <v>3.0572570004429077E-3</v>
      </c>
      <c r="F98" s="272">
        <v>4.962972074855361E-3</v>
      </c>
      <c r="G98" s="272">
        <v>5.0745285006387215E-3</v>
      </c>
      <c r="H98" s="272">
        <v>5.7337263921311207E-3</v>
      </c>
      <c r="I98" s="272">
        <v>4.8676313472232014E-3</v>
      </c>
      <c r="J98" s="272">
        <v>2.868292654527291E-3</v>
      </c>
      <c r="K98" s="272">
        <v>4.162260634554057E-3</v>
      </c>
      <c r="L98" s="272">
        <v>5.6375534859616919E-3</v>
      </c>
      <c r="M98" s="272">
        <v>4.5172179298656632E-3</v>
      </c>
      <c r="N98" s="272">
        <v>4.0856002088671449E-3</v>
      </c>
      <c r="O98" s="272">
        <v>4.0277612922292117E-3</v>
      </c>
      <c r="P98" s="261">
        <v>3.2651552718868716E-3</v>
      </c>
      <c r="Q98" s="262">
        <v>4.4330484727810194E-3</v>
      </c>
      <c r="R98" s="262">
        <v>4.2302690726455762E-3</v>
      </c>
      <c r="S98" s="261">
        <v>4.2469554683196506E-3</v>
      </c>
      <c r="T98" s="263">
        <v>4.229802910659798E-3</v>
      </c>
    </row>
    <row r="99" spans="2:20" ht="20.100000000000001" customHeight="1">
      <c r="B99" s="216" t="s">
        <v>155</v>
      </c>
      <c r="C99" s="203" t="s">
        <v>217</v>
      </c>
      <c r="D99" s="260">
        <v>0</v>
      </c>
      <c r="E99" s="272">
        <v>0</v>
      </c>
      <c r="F99" s="272">
        <v>0</v>
      </c>
      <c r="G99" s="272">
        <v>0</v>
      </c>
      <c r="H99" s="272">
        <v>0</v>
      </c>
      <c r="I99" s="272">
        <v>6.7263069078507898E-5</v>
      </c>
      <c r="J99" s="272">
        <v>1.5073995427149493E-4</v>
      </c>
      <c r="K99" s="272">
        <v>2.7458878077289165E-3</v>
      </c>
      <c r="L99" s="272">
        <v>4.5978877529429564E-3</v>
      </c>
      <c r="M99" s="272">
        <v>3.3893919323081524E-3</v>
      </c>
      <c r="N99" s="272">
        <v>3.6541347009229346E-3</v>
      </c>
      <c r="O99" s="272">
        <v>3.8122562675385837E-3</v>
      </c>
      <c r="P99" s="261">
        <v>8.1468886538966848E-3</v>
      </c>
      <c r="Q99" s="262">
        <v>1.044663503690748E-2</v>
      </c>
      <c r="R99" s="262">
        <v>1.0541224409585047E-2</v>
      </c>
      <c r="S99" s="261">
        <v>1.0579900654996723E-2</v>
      </c>
      <c r="T99" s="263">
        <v>1.0537170667038515E-2</v>
      </c>
    </row>
    <row r="100" spans="2:20" ht="20.100000000000001" customHeight="1">
      <c r="B100" s="216" t="s">
        <v>156</v>
      </c>
      <c r="C100" s="203" t="s">
        <v>217</v>
      </c>
      <c r="D100" s="260">
        <v>0</v>
      </c>
      <c r="E100" s="272">
        <v>0</v>
      </c>
      <c r="F100" s="272">
        <v>0</v>
      </c>
      <c r="G100" s="272">
        <v>0</v>
      </c>
      <c r="H100" s="272">
        <v>0</v>
      </c>
      <c r="I100" s="272">
        <v>0</v>
      </c>
      <c r="J100" s="272">
        <v>0</v>
      </c>
      <c r="K100" s="272">
        <v>0</v>
      </c>
      <c r="L100" s="272">
        <v>1.257538304471593E-4</v>
      </c>
      <c r="M100" s="272">
        <v>2.5976979330226222E-3</v>
      </c>
      <c r="N100" s="272">
        <v>3.815257579358172E-3</v>
      </c>
      <c r="O100" s="272">
        <v>3.8885560086057112E-3</v>
      </c>
      <c r="P100" s="261">
        <v>3.6255148841014008E-3</v>
      </c>
      <c r="Q100" s="262">
        <v>3.4475030745879497E-3</v>
      </c>
      <c r="R100" s="262">
        <v>3.1206669866671193E-3</v>
      </c>
      <c r="S100" s="261">
        <v>2.928772448251606E-3</v>
      </c>
      <c r="T100" s="263">
        <v>2.887134747115409E-3</v>
      </c>
    </row>
    <row r="101" spans="2:20" ht="20.100000000000001" customHeight="1">
      <c r="B101" s="216" t="s">
        <v>157</v>
      </c>
      <c r="C101" s="203" t="s">
        <v>217</v>
      </c>
      <c r="D101" s="260">
        <v>0</v>
      </c>
      <c r="E101" s="272">
        <v>3.8923253776481775E-4</v>
      </c>
      <c r="F101" s="272">
        <v>0</v>
      </c>
      <c r="G101" s="272">
        <v>0</v>
      </c>
      <c r="H101" s="272">
        <v>1.8295528093416646E-3</v>
      </c>
      <c r="I101" s="272">
        <v>2.1874394954235483E-3</v>
      </c>
      <c r="J101" s="272">
        <v>2.9991681268822694E-3</v>
      </c>
      <c r="K101" s="272">
        <v>4.3047022695438036E-3</v>
      </c>
      <c r="L101" s="272">
        <v>4.5409426553714915E-3</v>
      </c>
      <c r="M101" s="272">
        <v>3.5981071330658228E-3</v>
      </c>
      <c r="N101" s="272">
        <v>3.5056192874997317E-3</v>
      </c>
      <c r="O101" s="272">
        <v>3.460937247290291E-3</v>
      </c>
      <c r="P101" s="261">
        <v>3.347377583848224E-3</v>
      </c>
      <c r="Q101" s="262">
        <v>3.6530383257174486E-3</v>
      </c>
      <c r="R101" s="262">
        <v>3.2314426563440492E-3</v>
      </c>
      <c r="S101" s="261">
        <v>3.2564582886872315E-3</v>
      </c>
      <c r="T101" s="263">
        <v>3.2423526156410932E-3</v>
      </c>
    </row>
    <row r="102" spans="2:20" ht="20.100000000000001" customHeight="1">
      <c r="B102" s="216" t="s">
        <v>116</v>
      </c>
      <c r="C102" s="203" t="s">
        <v>217</v>
      </c>
      <c r="D102" s="260">
        <v>0</v>
      </c>
      <c r="E102" s="272">
        <v>0</v>
      </c>
      <c r="F102" s="272">
        <v>0</v>
      </c>
      <c r="G102" s="272">
        <v>0</v>
      </c>
      <c r="H102" s="272">
        <v>0</v>
      </c>
      <c r="I102" s="272">
        <v>1.6939801811028305E-3</v>
      </c>
      <c r="J102" s="272">
        <v>1.9947459634605709E-3</v>
      </c>
      <c r="K102" s="272">
        <v>1.6405504128186191E-3</v>
      </c>
      <c r="L102" s="272">
        <v>1.7375673330161765E-3</v>
      </c>
      <c r="M102" s="272">
        <v>1.9010479026992E-3</v>
      </c>
      <c r="N102" s="272">
        <v>2.6933983467310823E-3</v>
      </c>
      <c r="O102" s="272">
        <v>3.1408919696249483E-3</v>
      </c>
      <c r="P102" s="261">
        <v>3.2408932804117285E-3</v>
      </c>
      <c r="Q102" s="262">
        <v>3.4916635700381286E-3</v>
      </c>
      <c r="R102" s="262">
        <v>3.6814932127943374E-3</v>
      </c>
      <c r="S102" s="261">
        <v>3.8033314688493258E-3</v>
      </c>
      <c r="T102" s="263">
        <v>4.1999742334045053E-3</v>
      </c>
    </row>
    <row r="103" spans="2:20" ht="20.100000000000001" customHeight="1">
      <c r="B103" s="216" t="s">
        <v>158</v>
      </c>
      <c r="C103" s="203" t="s">
        <v>217</v>
      </c>
      <c r="D103" s="260">
        <v>0</v>
      </c>
      <c r="E103" s="272">
        <v>0</v>
      </c>
      <c r="F103" s="272">
        <v>0</v>
      </c>
      <c r="G103" s="272">
        <v>1.117604385724675E-3</v>
      </c>
      <c r="H103" s="272">
        <v>1.6283013448627369E-3</v>
      </c>
      <c r="I103" s="272">
        <v>3.2852192590393579E-3</v>
      </c>
      <c r="J103" s="272">
        <v>3.2232728014390598E-3</v>
      </c>
      <c r="K103" s="272">
        <v>2.6042582479443958E-3</v>
      </c>
      <c r="L103" s="272">
        <v>3.6924486710712186E-3</v>
      </c>
      <c r="M103" s="272">
        <v>3.7896952496074576E-3</v>
      </c>
      <c r="N103" s="272">
        <v>5.0487930964309433E-3</v>
      </c>
      <c r="O103" s="272">
        <v>4.4174402757731369E-3</v>
      </c>
      <c r="P103" s="261">
        <v>4.7519598965073294E-3</v>
      </c>
      <c r="Q103" s="262">
        <v>3.7779734672035025E-3</v>
      </c>
      <c r="R103" s="262">
        <v>3.6914430932269877E-3</v>
      </c>
      <c r="S103" s="261">
        <v>2.562868540663385E-3</v>
      </c>
      <c r="T103" s="263">
        <v>2.5559851327962521E-3</v>
      </c>
    </row>
    <row r="104" spans="2:20" ht="20.100000000000001" customHeight="1">
      <c r="B104" s="216" t="s">
        <v>127</v>
      </c>
      <c r="C104" s="203" t="s">
        <v>217</v>
      </c>
      <c r="D104" s="260">
        <v>0</v>
      </c>
      <c r="E104" s="272">
        <v>0</v>
      </c>
      <c r="F104" s="272">
        <v>0</v>
      </c>
      <c r="G104" s="272">
        <v>0</v>
      </c>
      <c r="H104" s="272">
        <v>0</v>
      </c>
      <c r="I104" s="272">
        <v>0</v>
      </c>
      <c r="J104" s="272">
        <v>0</v>
      </c>
      <c r="K104" s="272">
        <v>0</v>
      </c>
      <c r="L104" s="272">
        <v>3.6543527964423578E-3</v>
      </c>
      <c r="M104" s="272">
        <v>8.7464705821266274E-3</v>
      </c>
      <c r="N104" s="272">
        <v>4.9411000673529083E-3</v>
      </c>
      <c r="O104" s="272">
        <v>6.6704600996823306E-3</v>
      </c>
      <c r="P104" s="261">
        <v>6.004895357829625E-3</v>
      </c>
      <c r="Q104" s="262">
        <v>2.1511663391116242E-4</v>
      </c>
      <c r="R104" s="262">
        <v>0</v>
      </c>
      <c r="S104" s="261">
        <v>0</v>
      </c>
      <c r="T104" s="263">
        <v>0</v>
      </c>
    </row>
    <row r="105" spans="2:20" ht="20.100000000000001" customHeight="1">
      <c r="B105" s="216" t="s">
        <v>130</v>
      </c>
      <c r="C105" s="203" t="s">
        <v>217</v>
      </c>
      <c r="D105" s="260">
        <v>0</v>
      </c>
      <c r="E105" s="272">
        <v>0</v>
      </c>
      <c r="F105" s="272">
        <v>0</v>
      </c>
      <c r="G105" s="272">
        <v>0</v>
      </c>
      <c r="H105" s="272">
        <v>0</v>
      </c>
      <c r="I105" s="272">
        <v>0</v>
      </c>
      <c r="J105" s="272">
        <v>0</v>
      </c>
      <c r="K105" s="272">
        <v>0</v>
      </c>
      <c r="L105" s="272">
        <v>0</v>
      </c>
      <c r="M105" s="272">
        <v>0</v>
      </c>
      <c r="N105" s="272">
        <v>2.3039022480788712E-4</v>
      </c>
      <c r="O105" s="272">
        <v>6.278439470215469E-4</v>
      </c>
      <c r="P105" s="261">
        <v>1.3955481640162066E-3</v>
      </c>
      <c r="Q105" s="262">
        <v>2.2651085616601689E-3</v>
      </c>
      <c r="R105" s="262">
        <v>2.5680038900753681E-3</v>
      </c>
      <c r="S105" s="261">
        <v>4.1190035815142833E-3</v>
      </c>
      <c r="T105" s="263">
        <v>5.2349149480973908E-3</v>
      </c>
    </row>
    <row r="106" spans="2:20" ht="20.100000000000001" customHeight="1">
      <c r="B106" s="216" t="s">
        <v>244</v>
      </c>
      <c r="C106" s="203" t="s">
        <v>217</v>
      </c>
      <c r="D106" s="260">
        <v>0</v>
      </c>
      <c r="E106" s="272">
        <v>0</v>
      </c>
      <c r="F106" s="272">
        <v>0</v>
      </c>
      <c r="G106" s="272">
        <v>0</v>
      </c>
      <c r="H106" s="272">
        <v>0</v>
      </c>
      <c r="I106" s="272">
        <v>0</v>
      </c>
      <c r="J106" s="272">
        <v>2.6074348285845313E-3</v>
      </c>
      <c r="K106" s="272">
        <v>2.5749513555217152E-3</v>
      </c>
      <c r="L106" s="272">
        <v>4.3762562088958418E-3</v>
      </c>
      <c r="M106" s="272">
        <v>1.787536471184441E-3</v>
      </c>
      <c r="N106" s="272">
        <v>1.151082476073405E-3</v>
      </c>
      <c r="O106" s="272">
        <v>8.9133938359006032E-4</v>
      </c>
      <c r="P106" s="261">
        <v>1.5442691770267446E-3</v>
      </c>
      <c r="Q106" s="262">
        <v>1.3853076881256434E-3</v>
      </c>
      <c r="R106" s="262">
        <v>7.6297920428849639E-4</v>
      </c>
      <c r="S106" s="261">
        <v>1.9095235416435167E-3</v>
      </c>
      <c r="T106" s="263">
        <v>1.9018113786846136E-3</v>
      </c>
    </row>
    <row r="107" spans="2:20" ht="20.100000000000001" customHeight="1">
      <c r="B107" s="216" t="s">
        <v>128</v>
      </c>
      <c r="C107" s="203" t="s">
        <v>217</v>
      </c>
      <c r="D107" s="260">
        <v>0</v>
      </c>
      <c r="E107" s="272">
        <v>0</v>
      </c>
      <c r="F107" s="272">
        <v>0</v>
      </c>
      <c r="G107" s="272">
        <v>0</v>
      </c>
      <c r="H107" s="272">
        <v>0</v>
      </c>
      <c r="I107" s="272">
        <v>0</v>
      </c>
      <c r="J107" s="272">
        <v>0</v>
      </c>
      <c r="K107" s="272">
        <v>0</v>
      </c>
      <c r="L107" s="272">
        <v>0</v>
      </c>
      <c r="M107" s="272">
        <v>0</v>
      </c>
      <c r="N107" s="272">
        <v>0</v>
      </c>
      <c r="O107" s="272">
        <v>1.5123846828309557E-3</v>
      </c>
      <c r="P107" s="261">
        <v>1.5728138109856909E-3</v>
      </c>
      <c r="Q107" s="262">
        <v>0</v>
      </c>
      <c r="R107" s="262">
        <v>0</v>
      </c>
      <c r="S107" s="261">
        <v>0</v>
      </c>
      <c r="T107" s="263">
        <v>0</v>
      </c>
    </row>
    <row r="108" spans="2:20" ht="20.100000000000001" customHeight="1">
      <c r="B108" s="216" t="s">
        <v>245</v>
      </c>
      <c r="C108" s="203" t="s">
        <v>217</v>
      </c>
      <c r="D108" s="260">
        <v>0</v>
      </c>
      <c r="E108" s="272">
        <v>0</v>
      </c>
      <c r="F108" s="272">
        <v>0</v>
      </c>
      <c r="G108" s="272">
        <v>0</v>
      </c>
      <c r="H108" s="272">
        <v>0</v>
      </c>
      <c r="I108" s="272">
        <v>0</v>
      </c>
      <c r="J108" s="272">
        <v>0</v>
      </c>
      <c r="K108" s="272">
        <v>0</v>
      </c>
      <c r="L108" s="272">
        <v>1.1894921421393286E-4</v>
      </c>
      <c r="M108" s="272">
        <v>4.741277862240278E-4</v>
      </c>
      <c r="N108" s="272">
        <v>1.2954925886489662E-3</v>
      </c>
      <c r="O108" s="272">
        <v>1.2878019712713924E-3</v>
      </c>
      <c r="P108" s="261">
        <v>2.505537481500183E-3</v>
      </c>
      <c r="Q108" s="262">
        <v>2.8573730488284806E-3</v>
      </c>
      <c r="R108" s="262">
        <v>2.8334732982030573E-3</v>
      </c>
      <c r="S108" s="261">
        <v>2.8835121110542422E-3</v>
      </c>
      <c r="T108" s="263">
        <v>2.8705984153778921E-3</v>
      </c>
    </row>
    <row r="109" spans="2:20" ht="20.100000000000001" customHeight="1">
      <c r="B109" s="216" t="s">
        <v>246</v>
      </c>
      <c r="C109" s="203" t="s">
        <v>217</v>
      </c>
      <c r="D109" s="260">
        <v>0</v>
      </c>
      <c r="E109" s="272">
        <v>0</v>
      </c>
      <c r="F109" s="272">
        <v>0</v>
      </c>
      <c r="G109" s="272">
        <v>0</v>
      </c>
      <c r="H109" s="272">
        <v>0</v>
      </c>
      <c r="I109" s="272">
        <v>0</v>
      </c>
      <c r="J109" s="272">
        <v>0</v>
      </c>
      <c r="K109" s="272">
        <v>0</v>
      </c>
      <c r="L109" s="272">
        <v>0</v>
      </c>
      <c r="M109" s="272">
        <v>7.1092972443070895E-5</v>
      </c>
      <c r="N109" s="272">
        <v>1.274870728759878E-3</v>
      </c>
      <c r="O109" s="272">
        <v>1.2119594984253651E-3</v>
      </c>
      <c r="P109" s="261">
        <v>2.0394806410803964E-3</v>
      </c>
      <c r="Q109" s="262">
        <v>1.1117439572475112E-3</v>
      </c>
      <c r="R109" s="262">
        <v>1.6379064686794138E-3</v>
      </c>
      <c r="S109" s="261">
        <v>1.6380665122357016E-3</v>
      </c>
      <c r="T109" s="263">
        <v>1.6307039767333696E-3</v>
      </c>
    </row>
    <row r="110" spans="2:20" ht="20.100000000000001" customHeight="1">
      <c r="B110" s="216" t="s">
        <v>247</v>
      </c>
      <c r="C110" s="203" t="s">
        <v>217</v>
      </c>
      <c r="D110" s="260">
        <v>0</v>
      </c>
      <c r="E110" s="272">
        <v>0</v>
      </c>
      <c r="F110" s="272">
        <v>0</v>
      </c>
      <c r="G110" s="272">
        <v>0</v>
      </c>
      <c r="H110" s="272">
        <v>0</v>
      </c>
      <c r="I110" s="272">
        <v>0</v>
      </c>
      <c r="J110" s="272">
        <v>0</v>
      </c>
      <c r="K110" s="272">
        <v>0</v>
      </c>
      <c r="L110" s="272">
        <v>0</v>
      </c>
      <c r="M110" s="272">
        <v>2.7228771527552774E-4</v>
      </c>
      <c r="N110" s="272">
        <v>1.0854113919242937E-3</v>
      </c>
      <c r="O110" s="272">
        <v>1.1091974618931836E-3</v>
      </c>
      <c r="P110" s="261">
        <v>1.1731570851332776E-3</v>
      </c>
      <c r="Q110" s="262">
        <v>4.4996022309014292E-3</v>
      </c>
      <c r="R110" s="262">
        <v>1.9814686828375171E-3</v>
      </c>
      <c r="S110" s="261">
        <v>2.010041560107703E-3</v>
      </c>
      <c r="T110" s="263">
        <v>2.0019234260665927E-3</v>
      </c>
    </row>
    <row r="111" spans="2:20" ht="20.100000000000001" customHeight="1">
      <c r="B111" s="216" t="s">
        <v>248</v>
      </c>
      <c r="C111" s="203" t="s">
        <v>217</v>
      </c>
      <c r="D111" s="260">
        <v>0</v>
      </c>
      <c r="E111" s="272">
        <v>0</v>
      </c>
      <c r="F111" s="272">
        <v>0</v>
      </c>
      <c r="G111" s="272">
        <v>0</v>
      </c>
      <c r="H111" s="272">
        <v>0</v>
      </c>
      <c r="I111" s="272">
        <v>0</v>
      </c>
      <c r="J111" s="272">
        <v>0</v>
      </c>
      <c r="K111" s="272">
        <v>0</v>
      </c>
      <c r="L111" s="272">
        <v>0</v>
      </c>
      <c r="M111" s="272">
        <v>0</v>
      </c>
      <c r="N111" s="272">
        <v>0</v>
      </c>
      <c r="O111" s="272">
        <v>1.0240454259794905E-3</v>
      </c>
      <c r="P111" s="261">
        <v>1.0379826795433558E-3</v>
      </c>
      <c r="Q111" s="262">
        <v>7.3948425457640761E-5</v>
      </c>
      <c r="R111" s="262">
        <v>1.7614694561929933E-4</v>
      </c>
      <c r="S111" s="261">
        <v>1.5621020933322244E-4</v>
      </c>
      <c r="T111" s="263">
        <v>1.566281666314918E-4</v>
      </c>
    </row>
    <row r="112" spans="2:20" ht="20.100000000000001" customHeight="1">
      <c r="B112" s="216" t="s">
        <v>129</v>
      </c>
      <c r="C112" s="203" t="s">
        <v>217</v>
      </c>
      <c r="D112" s="260">
        <v>0</v>
      </c>
      <c r="E112" s="272">
        <v>0</v>
      </c>
      <c r="F112" s="272">
        <v>0</v>
      </c>
      <c r="G112" s="272">
        <v>1.9536907395494464E-5</v>
      </c>
      <c r="H112" s="272">
        <v>3.2697221567828982E-4</v>
      </c>
      <c r="I112" s="272">
        <v>5.803843678557672E-4</v>
      </c>
      <c r="J112" s="272">
        <v>3.7603810408494556E-4</v>
      </c>
      <c r="K112" s="272">
        <v>6.7813737905789823E-4</v>
      </c>
      <c r="L112" s="272">
        <v>1.0133195182687434E-3</v>
      </c>
      <c r="M112" s="272">
        <v>5.9778418861999351E-4</v>
      </c>
      <c r="N112" s="272">
        <v>9.7911829408665733E-4</v>
      </c>
      <c r="O112" s="272">
        <v>9.6534099246433703E-4</v>
      </c>
      <c r="P112" s="261">
        <v>9.7847927895656009E-4</v>
      </c>
      <c r="Q112" s="262">
        <v>9.8392893018011698E-4</v>
      </c>
      <c r="R112" s="262">
        <v>9.8240063477550757E-4</v>
      </c>
      <c r="S112" s="261">
        <v>9.8600510865508978E-4</v>
      </c>
      <c r="T112" s="263">
        <v>9.8202284192183231E-4</v>
      </c>
    </row>
    <row r="113" spans="2:20" ht="20.100000000000001" customHeight="1">
      <c r="B113" s="216" t="s">
        <v>249</v>
      </c>
      <c r="C113" s="203" t="s">
        <v>217</v>
      </c>
      <c r="D113" s="260">
        <v>0</v>
      </c>
      <c r="E113" s="272">
        <v>0</v>
      </c>
      <c r="F113" s="272">
        <v>0</v>
      </c>
      <c r="G113" s="272">
        <v>2.6262135777338894E-3</v>
      </c>
      <c r="H113" s="272">
        <v>3.5673576495690467E-3</v>
      </c>
      <c r="I113" s="272">
        <v>3.6743739306831515E-3</v>
      </c>
      <c r="J113" s="272">
        <v>4.0899626577781036E-3</v>
      </c>
      <c r="K113" s="272">
        <v>1.3054894338351442E-3</v>
      </c>
      <c r="L113" s="272">
        <v>1.1481316530412562E-3</v>
      </c>
      <c r="M113" s="272">
        <v>1.1942474183552242E-3</v>
      </c>
      <c r="N113" s="272">
        <v>2.0811628512840139E-3</v>
      </c>
      <c r="O113" s="272">
        <v>2.0518785466271251E-3</v>
      </c>
      <c r="P113" s="261">
        <v>2.6164305385919314E-3</v>
      </c>
      <c r="Q113" s="262">
        <v>2.2673512207887353E-4</v>
      </c>
      <c r="R113" s="262">
        <v>0</v>
      </c>
      <c r="S113" s="261">
        <v>0</v>
      </c>
      <c r="T113" s="263">
        <v>0</v>
      </c>
    </row>
    <row r="114" spans="2:20" ht="20.100000000000001" customHeight="1">
      <c r="B114" s="216" t="s">
        <v>250</v>
      </c>
      <c r="C114" s="203" t="s">
        <v>217</v>
      </c>
      <c r="D114" s="260">
        <v>0</v>
      </c>
      <c r="E114" s="272">
        <v>0</v>
      </c>
      <c r="F114" s="272">
        <v>0</v>
      </c>
      <c r="G114" s="272">
        <v>0</v>
      </c>
      <c r="H114" s="272">
        <v>0</v>
      </c>
      <c r="I114" s="272">
        <v>0</v>
      </c>
      <c r="J114" s="272">
        <v>1.0301892459087234E-3</v>
      </c>
      <c r="K114" s="272">
        <v>2.1164352842507669E-3</v>
      </c>
      <c r="L114" s="272">
        <v>2.3451818648372101E-3</v>
      </c>
      <c r="M114" s="272">
        <v>2.6008854023876579E-4</v>
      </c>
      <c r="N114" s="272">
        <v>6.6635796743915983E-4</v>
      </c>
      <c r="O114" s="272">
        <v>6.5698157064707273E-4</v>
      </c>
      <c r="P114" s="261">
        <v>6.659230868187177E-4</v>
      </c>
      <c r="Q114" s="262">
        <v>6.7764499366200015E-3</v>
      </c>
      <c r="R114" s="262">
        <v>2.7521684185438989E-3</v>
      </c>
      <c r="S114" s="261">
        <v>2.7622662532008559E-3</v>
      </c>
      <c r="T114" s="263">
        <v>2.7511100422320041E-3</v>
      </c>
    </row>
    <row r="115" spans="2:20" ht="20.100000000000001" customHeight="1">
      <c r="B115" s="216" t="s">
        <v>251</v>
      </c>
      <c r="C115" s="203" t="s">
        <v>217</v>
      </c>
      <c r="D115" s="260">
        <v>0</v>
      </c>
      <c r="E115" s="272">
        <v>0</v>
      </c>
      <c r="F115" s="272">
        <v>0</v>
      </c>
      <c r="G115" s="272">
        <v>0</v>
      </c>
      <c r="H115" s="272">
        <v>0</v>
      </c>
      <c r="I115" s="272">
        <v>0</v>
      </c>
      <c r="J115" s="272">
        <v>0</v>
      </c>
      <c r="K115" s="272">
        <v>0</v>
      </c>
      <c r="L115" s="272">
        <v>0</v>
      </c>
      <c r="M115" s="272">
        <v>0</v>
      </c>
      <c r="N115" s="272">
        <v>2.7832870278240106E-4</v>
      </c>
      <c r="O115" s="272">
        <v>7.0447096799774978E-4</v>
      </c>
      <c r="P115" s="261">
        <v>1.2108083777757613E-3</v>
      </c>
      <c r="Q115" s="262">
        <v>1.8552868017592954E-4</v>
      </c>
      <c r="R115" s="262">
        <v>9.9248092289922431E-5</v>
      </c>
      <c r="S115" s="261">
        <v>8.293797976376309E-5</v>
      </c>
      <c r="T115" s="263">
        <v>8.3139161811817124E-5</v>
      </c>
    </row>
    <row r="116" spans="2:20" ht="20.100000000000001" customHeight="1">
      <c r="B116" s="216" t="s">
        <v>252</v>
      </c>
      <c r="C116" s="203" t="s">
        <v>217</v>
      </c>
      <c r="D116" s="260">
        <v>0</v>
      </c>
      <c r="E116" s="272">
        <v>0</v>
      </c>
      <c r="F116" s="272">
        <v>9.0548320873434568E-4</v>
      </c>
      <c r="G116" s="272">
        <v>9.5872505127317061E-4</v>
      </c>
      <c r="H116" s="272">
        <v>9.2985496543421676E-4</v>
      </c>
      <c r="I116" s="272">
        <v>7.8444902462856004E-4</v>
      </c>
      <c r="J116" s="272">
        <v>7.6769117530718362E-4</v>
      </c>
      <c r="K116" s="272">
        <v>6.9165909002593166E-4</v>
      </c>
      <c r="L116" s="272">
        <v>6.5488928982890434E-4</v>
      </c>
      <c r="M116" s="272">
        <v>6.2742822072128204E-4</v>
      </c>
      <c r="N116" s="272">
        <v>6.0175727110283123E-4</v>
      </c>
      <c r="O116" s="272">
        <v>5.9031494601542755E-4</v>
      </c>
      <c r="P116" s="261">
        <v>6.2034509917033613E-4</v>
      </c>
      <c r="Q116" s="262">
        <v>6.4512441075831642E-4</v>
      </c>
      <c r="R116" s="262">
        <v>6.3552821646333782E-4</v>
      </c>
      <c r="S116" s="261">
        <v>6.2956992977099833E-4</v>
      </c>
      <c r="T116" s="263">
        <v>6.1997678855232571E-4</v>
      </c>
    </row>
    <row r="117" spans="2:20" ht="20.100000000000001" customHeight="1">
      <c r="B117" s="216" t="s">
        <v>253</v>
      </c>
      <c r="C117" s="203" t="s">
        <v>217</v>
      </c>
      <c r="D117" s="260">
        <v>0</v>
      </c>
      <c r="E117" s="272">
        <v>0</v>
      </c>
      <c r="F117" s="272">
        <v>0</v>
      </c>
      <c r="G117" s="272">
        <v>1.555961784382568E-4</v>
      </c>
      <c r="H117" s="272">
        <v>1.5114950627990721E-4</v>
      </c>
      <c r="I117" s="272">
        <v>1.8838713681292404E-4</v>
      </c>
      <c r="J117" s="272">
        <v>1.0871602803788665E-4</v>
      </c>
      <c r="K117" s="272">
        <v>4.2777173161990108E-4</v>
      </c>
      <c r="L117" s="272">
        <v>3.1625440832175989E-4</v>
      </c>
      <c r="M117" s="272">
        <v>3.6443710589935949E-4</v>
      </c>
      <c r="N117" s="272">
        <v>4.4898943454136622E-4</v>
      </c>
      <c r="O117" s="272">
        <v>4.0333443307118084E-4</v>
      </c>
      <c r="P117" s="261">
        <v>6.6885939226993881E-4</v>
      </c>
      <c r="Q117" s="262">
        <v>4.9831273782453237E-4</v>
      </c>
      <c r="R117" s="262">
        <v>4.8070013013192892E-4</v>
      </c>
      <c r="S117" s="261">
        <v>5.1724226072298813E-4</v>
      </c>
      <c r="T117" s="263">
        <v>5.6511957868379012E-4</v>
      </c>
    </row>
    <row r="118" spans="2:20" ht="20.100000000000001" customHeight="1">
      <c r="B118" s="216" t="s">
        <v>254</v>
      </c>
      <c r="C118" s="203" t="s">
        <v>217</v>
      </c>
      <c r="D118" s="260">
        <v>0</v>
      </c>
      <c r="E118" s="272">
        <v>0</v>
      </c>
      <c r="F118" s="272">
        <v>0</v>
      </c>
      <c r="G118" s="272">
        <v>0</v>
      </c>
      <c r="H118" s="272">
        <v>0</v>
      </c>
      <c r="I118" s="272">
        <v>5.1059226405230588E-4</v>
      </c>
      <c r="J118" s="272">
        <v>8.1143794348410825E-4</v>
      </c>
      <c r="K118" s="272">
        <v>1.4041510383707833E-3</v>
      </c>
      <c r="L118" s="272">
        <v>4.8577631020326839E-4</v>
      </c>
      <c r="M118" s="272">
        <v>2.1608339356478825E-3</v>
      </c>
      <c r="N118" s="272">
        <v>7.9371950621378001E-4</v>
      </c>
      <c r="O118" s="272">
        <v>4.0460947885672375E-4</v>
      </c>
      <c r="P118" s="261">
        <v>9.2921849202615075E-5</v>
      </c>
      <c r="Q118" s="262">
        <v>2.8830709961184513E-3</v>
      </c>
      <c r="R118" s="262">
        <v>1.6963216765485162E-3</v>
      </c>
      <c r="S118" s="261">
        <v>1.1063975954135404E-3</v>
      </c>
      <c r="T118" s="263">
        <v>1.1019290888111947E-3</v>
      </c>
    </row>
    <row r="119" spans="2:20" ht="20.100000000000001" customHeight="1">
      <c r="B119" s="216" t="s">
        <v>255</v>
      </c>
      <c r="C119" s="203" t="s">
        <v>217</v>
      </c>
      <c r="D119" s="260">
        <v>0</v>
      </c>
      <c r="E119" s="272">
        <v>0</v>
      </c>
      <c r="F119" s="272">
        <v>0</v>
      </c>
      <c r="G119" s="272">
        <v>0</v>
      </c>
      <c r="H119" s="272">
        <v>0</v>
      </c>
      <c r="I119" s="272">
        <v>0</v>
      </c>
      <c r="J119" s="272">
        <v>0</v>
      </c>
      <c r="K119" s="272">
        <v>0</v>
      </c>
      <c r="L119" s="272">
        <v>0</v>
      </c>
      <c r="M119" s="272">
        <v>5.1456001960637697E-5</v>
      </c>
      <c r="N119" s="272">
        <v>1.9033923841894963E-4</v>
      </c>
      <c r="O119" s="272">
        <v>1.9455764432232598E-4</v>
      </c>
      <c r="P119" s="261">
        <v>1.5577968332478069E-3</v>
      </c>
      <c r="Q119" s="262">
        <v>5.4471381817626562E-4</v>
      </c>
      <c r="R119" s="262">
        <v>4.4762950082185828E-4</v>
      </c>
      <c r="S119" s="261">
        <v>4.4406737731455582E-4</v>
      </c>
      <c r="T119" s="263">
        <v>4.4184575481411237E-4</v>
      </c>
    </row>
    <row r="120" spans="2:20" ht="20.100000000000001" customHeight="1">
      <c r="B120" s="216" t="s">
        <v>256</v>
      </c>
      <c r="C120" s="203" t="s">
        <v>217</v>
      </c>
      <c r="D120" s="260">
        <v>0</v>
      </c>
      <c r="E120" s="272">
        <v>0</v>
      </c>
      <c r="F120" s="272">
        <v>0</v>
      </c>
      <c r="G120" s="272">
        <v>0</v>
      </c>
      <c r="H120" s="272">
        <v>0</v>
      </c>
      <c r="I120" s="272">
        <v>0</v>
      </c>
      <c r="J120" s="272">
        <v>0</v>
      </c>
      <c r="K120" s="272">
        <v>0</v>
      </c>
      <c r="L120" s="272">
        <v>0</v>
      </c>
      <c r="M120" s="272">
        <v>0</v>
      </c>
      <c r="N120" s="272">
        <v>0</v>
      </c>
      <c r="O120" s="272">
        <v>1.0410448976892528E-4</v>
      </c>
      <c r="P120" s="261">
        <v>3.2275025694808701E-4</v>
      </c>
      <c r="Q120" s="262">
        <v>1.2217490103888954E-4</v>
      </c>
      <c r="R120" s="262">
        <v>1.0978106051060603E-4</v>
      </c>
      <c r="S120" s="261">
        <v>2.6986837520460153E-4</v>
      </c>
      <c r="T120" s="263">
        <v>0</v>
      </c>
    </row>
    <row r="121" spans="2:20" ht="20.100000000000001" customHeight="1">
      <c r="B121" s="216" t="s">
        <v>257</v>
      </c>
      <c r="C121" s="203" t="s">
        <v>217</v>
      </c>
      <c r="D121" s="260">
        <v>0</v>
      </c>
      <c r="E121" s="272">
        <v>0</v>
      </c>
      <c r="F121" s="272">
        <v>0</v>
      </c>
      <c r="G121" s="272">
        <v>2.884230934445145E-4</v>
      </c>
      <c r="H121" s="272">
        <v>5.8803190595011759E-4</v>
      </c>
      <c r="I121" s="272">
        <v>7.5088516318434556E-4</v>
      </c>
      <c r="J121" s="272">
        <v>6.7919258031378001E-4</v>
      </c>
      <c r="K121" s="272">
        <v>3.9546402624704425E-4</v>
      </c>
      <c r="L121" s="272">
        <v>4.3077839183142613E-4</v>
      </c>
      <c r="M121" s="272">
        <v>3.7429097192798812E-4</v>
      </c>
      <c r="N121" s="272">
        <v>4.4415885681253742E-4</v>
      </c>
      <c r="O121" s="272">
        <v>2.8417421494862476E-4</v>
      </c>
      <c r="P121" s="261">
        <v>2.604053826461813E-4</v>
      </c>
      <c r="Q121" s="262">
        <v>1.0442408734309324E-4</v>
      </c>
      <c r="R121" s="262">
        <v>7.7516029233050992E-5</v>
      </c>
      <c r="S121" s="261">
        <v>7.1540734929575797E-5</v>
      </c>
      <c r="T121" s="263">
        <v>7.1251796985662469E-5</v>
      </c>
    </row>
    <row r="122" spans="2:20" ht="20.100000000000001" customHeight="1">
      <c r="B122" s="216" t="s">
        <v>258</v>
      </c>
      <c r="C122" s="203" t="s">
        <v>217</v>
      </c>
      <c r="D122" s="260">
        <v>0</v>
      </c>
      <c r="E122" s="272">
        <v>0</v>
      </c>
      <c r="F122" s="272">
        <v>0</v>
      </c>
      <c r="G122" s="272">
        <v>0</v>
      </c>
      <c r="H122" s="272">
        <v>0</v>
      </c>
      <c r="I122" s="272">
        <v>0</v>
      </c>
      <c r="J122" s="272">
        <v>0</v>
      </c>
      <c r="K122" s="272">
        <v>0</v>
      </c>
      <c r="L122" s="272">
        <v>0</v>
      </c>
      <c r="M122" s="272">
        <v>1.8309676910167899E-5</v>
      </c>
      <c r="N122" s="272">
        <v>1.9096938472160177E-5</v>
      </c>
      <c r="O122" s="272">
        <v>8.249321820751961E-5</v>
      </c>
      <c r="P122" s="261">
        <v>7.9411668066560218E-5</v>
      </c>
      <c r="Q122" s="262">
        <v>6.2336123727295805E-5</v>
      </c>
      <c r="R122" s="262">
        <v>2.9799641404282554E-6</v>
      </c>
      <c r="S122" s="261">
        <v>0</v>
      </c>
      <c r="T122" s="263">
        <v>0</v>
      </c>
    </row>
    <row r="123" spans="2:20" ht="20.100000000000001" customHeight="1">
      <c r="B123" s="216" t="s">
        <v>259</v>
      </c>
      <c r="C123" s="203" t="s">
        <v>217</v>
      </c>
      <c r="D123" s="260">
        <v>0</v>
      </c>
      <c r="E123" s="272">
        <v>0</v>
      </c>
      <c r="F123" s="272">
        <v>0</v>
      </c>
      <c r="G123" s="272">
        <v>0</v>
      </c>
      <c r="H123" s="272">
        <v>0</v>
      </c>
      <c r="I123" s="272">
        <v>0</v>
      </c>
      <c r="J123" s="272">
        <v>0</v>
      </c>
      <c r="K123" s="272">
        <v>0</v>
      </c>
      <c r="L123" s="272">
        <v>1.4219508260476346E-7</v>
      </c>
      <c r="M123" s="272">
        <v>9.6349558441126881E-8</v>
      </c>
      <c r="N123" s="272">
        <v>0</v>
      </c>
      <c r="O123" s="272">
        <v>2.9194299382604426E-5</v>
      </c>
      <c r="P123" s="261">
        <v>1.5374789831593414E-5</v>
      </c>
      <c r="Q123" s="262">
        <v>3.9350128275311164E-5</v>
      </c>
      <c r="R123" s="262">
        <v>9.3204757812890413E-5</v>
      </c>
      <c r="S123" s="261">
        <v>9.2653085108321089E-5</v>
      </c>
      <c r="T123" s="263">
        <v>0</v>
      </c>
    </row>
    <row r="124" spans="2:20" ht="20.100000000000001" customHeight="1">
      <c r="B124" s="216" t="s">
        <v>260</v>
      </c>
      <c r="C124" s="203" t="s">
        <v>217</v>
      </c>
      <c r="D124" s="260">
        <v>0</v>
      </c>
      <c r="E124" s="272">
        <v>0</v>
      </c>
      <c r="F124" s="272">
        <v>0</v>
      </c>
      <c r="G124" s="272">
        <v>0</v>
      </c>
      <c r="H124" s="272">
        <v>0</v>
      </c>
      <c r="I124" s="272">
        <v>0</v>
      </c>
      <c r="J124" s="272">
        <v>0</v>
      </c>
      <c r="K124" s="272">
        <v>0</v>
      </c>
      <c r="L124" s="272">
        <v>0</v>
      </c>
      <c r="M124" s="272">
        <v>2.2125713431199063E-7</v>
      </c>
      <c r="N124" s="272">
        <v>2.1495534470861512E-6</v>
      </c>
      <c r="O124" s="272">
        <v>4.7898409971494833E-6</v>
      </c>
      <c r="P124" s="261">
        <v>5.8177165066070556E-6</v>
      </c>
      <c r="Q124" s="262">
        <v>1.2201143408033524E-6</v>
      </c>
      <c r="R124" s="262">
        <v>8.2710596281298222E-6</v>
      </c>
      <c r="S124" s="261">
        <v>1.8911998970407649E-5</v>
      </c>
      <c r="T124" s="263">
        <v>3.1464354378851251E-5</v>
      </c>
    </row>
    <row r="125" spans="2:20" ht="20.100000000000001" customHeight="1">
      <c r="B125" s="216" t="s">
        <v>261</v>
      </c>
      <c r="C125" s="203" t="s">
        <v>217</v>
      </c>
      <c r="D125" s="260">
        <v>0</v>
      </c>
      <c r="E125" s="272">
        <v>0</v>
      </c>
      <c r="F125" s="272">
        <v>0</v>
      </c>
      <c r="G125" s="272">
        <v>0</v>
      </c>
      <c r="H125" s="272">
        <v>0</v>
      </c>
      <c r="I125" s="272">
        <v>0</v>
      </c>
      <c r="J125" s="272">
        <v>0</v>
      </c>
      <c r="K125" s="272">
        <v>0</v>
      </c>
      <c r="L125" s="272">
        <v>0</v>
      </c>
      <c r="M125" s="272">
        <v>0</v>
      </c>
      <c r="N125" s="272">
        <v>0</v>
      </c>
      <c r="O125" s="272">
        <v>0</v>
      </c>
      <c r="P125" s="261">
        <v>1.9755324584613343E-3</v>
      </c>
      <c r="Q125" s="262">
        <v>6.7432712712829699E-4</v>
      </c>
      <c r="R125" s="262">
        <v>7.1667098530368975E-4</v>
      </c>
      <c r="S125" s="261">
        <v>7.4573109772263014E-4</v>
      </c>
      <c r="T125" s="263">
        <v>7.4271924705740673E-4</v>
      </c>
    </row>
    <row r="126" spans="2:20" ht="20.100000000000001" customHeight="1">
      <c r="B126" s="216" t="s">
        <v>262</v>
      </c>
      <c r="C126" s="203" t="s">
        <v>217</v>
      </c>
      <c r="D126" s="260">
        <v>0</v>
      </c>
      <c r="E126" s="272">
        <v>0</v>
      </c>
      <c r="F126" s="272">
        <v>0</v>
      </c>
      <c r="G126" s="272">
        <v>0</v>
      </c>
      <c r="H126" s="272">
        <v>0</v>
      </c>
      <c r="I126" s="272">
        <v>0</v>
      </c>
      <c r="J126" s="272">
        <v>0</v>
      </c>
      <c r="K126" s="272">
        <v>0</v>
      </c>
      <c r="L126" s="272">
        <v>0</v>
      </c>
      <c r="M126" s="272">
        <v>0</v>
      </c>
      <c r="N126" s="272">
        <v>1.5823037992774831E-4</v>
      </c>
      <c r="O126" s="272">
        <v>0</v>
      </c>
      <c r="P126" s="261">
        <v>0</v>
      </c>
      <c r="Q126" s="262">
        <v>2.1895874086903731E-5</v>
      </c>
      <c r="R126" s="262">
        <v>2.689710278812253E-5</v>
      </c>
      <c r="S126" s="261">
        <v>2.9267642058044443E-5</v>
      </c>
      <c r="T126" s="263">
        <v>2.9272982120212227E-5</v>
      </c>
    </row>
    <row r="127" spans="2:20" ht="20.100000000000001" customHeight="1">
      <c r="B127" s="216" t="s">
        <v>263</v>
      </c>
      <c r="C127" s="203" t="s">
        <v>217</v>
      </c>
      <c r="D127" s="260">
        <v>0</v>
      </c>
      <c r="E127" s="272">
        <v>0</v>
      </c>
      <c r="F127" s="272">
        <v>0</v>
      </c>
      <c r="G127" s="272">
        <v>0</v>
      </c>
      <c r="H127" s="272">
        <v>0</v>
      </c>
      <c r="I127" s="272">
        <v>0</v>
      </c>
      <c r="J127" s="272">
        <v>0</v>
      </c>
      <c r="K127" s="272">
        <v>0</v>
      </c>
      <c r="L127" s="272">
        <v>0</v>
      </c>
      <c r="M127" s="272">
        <v>0</v>
      </c>
      <c r="N127" s="272">
        <v>0</v>
      </c>
      <c r="O127" s="272">
        <v>0</v>
      </c>
      <c r="P127" s="261">
        <v>0</v>
      </c>
      <c r="Q127" s="262">
        <v>0</v>
      </c>
      <c r="R127" s="262">
        <v>0</v>
      </c>
      <c r="S127" s="261">
        <v>0</v>
      </c>
      <c r="T127" s="263">
        <v>0</v>
      </c>
    </row>
    <row r="128" spans="2:20" ht="20.100000000000001" customHeight="1">
      <c r="B128" s="216" t="s">
        <v>264</v>
      </c>
      <c r="C128" s="203" t="s">
        <v>217</v>
      </c>
      <c r="D128" s="260">
        <v>0</v>
      </c>
      <c r="E128" s="272">
        <v>0</v>
      </c>
      <c r="F128" s="272">
        <v>0</v>
      </c>
      <c r="G128" s="272">
        <v>0</v>
      </c>
      <c r="H128" s="272">
        <v>0</v>
      </c>
      <c r="I128" s="272">
        <v>0</v>
      </c>
      <c r="J128" s="272">
        <v>0</v>
      </c>
      <c r="K128" s="272">
        <v>0</v>
      </c>
      <c r="L128" s="272">
        <v>0</v>
      </c>
      <c r="M128" s="272">
        <v>0</v>
      </c>
      <c r="N128" s="272">
        <v>5.6332063487657408E-5</v>
      </c>
      <c r="O128" s="272">
        <v>0</v>
      </c>
      <c r="P128" s="261">
        <v>0</v>
      </c>
      <c r="Q128" s="262">
        <v>0</v>
      </c>
      <c r="R128" s="262">
        <v>0</v>
      </c>
      <c r="S128" s="261">
        <v>0</v>
      </c>
      <c r="T128" s="263">
        <v>0</v>
      </c>
    </row>
    <row r="129" spans="2:20" ht="20.100000000000001" customHeight="1">
      <c r="B129" s="216" t="s">
        <v>265</v>
      </c>
      <c r="C129" s="203" t="s">
        <v>217</v>
      </c>
      <c r="D129" s="260">
        <v>0</v>
      </c>
      <c r="E129" s="272">
        <v>0</v>
      </c>
      <c r="F129" s="272">
        <v>0</v>
      </c>
      <c r="G129" s="272">
        <v>2.3162922371055456E-2</v>
      </c>
      <c r="H129" s="272">
        <v>4.488791502587372E-2</v>
      </c>
      <c r="I129" s="272">
        <v>1.1025436600991968E-2</v>
      </c>
      <c r="J129" s="272">
        <v>1.3656952213267843E-2</v>
      </c>
      <c r="K129" s="272">
        <v>1.386302466360614E-2</v>
      </c>
      <c r="L129" s="272">
        <v>1.2240310215150322E-2</v>
      </c>
      <c r="M129" s="272">
        <v>0</v>
      </c>
      <c r="N129" s="272">
        <v>0</v>
      </c>
      <c r="O129" s="272">
        <v>0</v>
      </c>
      <c r="P129" s="261">
        <v>0</v>
      </c>
      <c r="Q129" s="262">
        <v>0</v>
      </c>
      <c r="R129" s="262">
        <v>0</v>
      </c>
      <c r="S129" s="261">
        <v>0</v>
      </c>
      <c r="T129" s="263">
        <v>0</v>
      </c>
    </row>
    <row r="130" spans="2:20" ht="20.100000000000001" customHeight="1">
      <c r="B130" s="216" t="s">
        <v>266</v>
      </c>
      <c r="C130" s="203" t="s">
        <v>217</v>
      </c>
      <c r="D130" s="260">
        <v>0</v>
      </c>
      <c r="E130" s="272">
        <v>0</v>
      </c>
      <c r="F130" s="272">
        <v>0</v>
      </c>
      <c r="G130" s="272">
        <v>0</v>
      </c>
      <c r="H130" s="272">
        <v>0</v>
      </c>
      <c r="I130" s="272">
        <v>0</v>
      </c>
      <c r="J130" s="272">
        <v>0</v>
      </c>
      <c r="K130" s="272">
        <v>0</v>
      </c>
      <c r="L130" s="272">
        <v>2.9932784660936817E-4</v>
      </c>
      <c r="M130" s="272">
        <v>3.546429313195258E-4</v>
      </c>
      <c r="N130" s="272">
        <v>1.4444955650431911E-6</v>
      </c>
      <c r="O130" s="272">
        <v>1.1149596462320011E-6</v>
      </c>
      <c r="P130" s="261">
        <v>6.8528825956414014E-7</v>
      </c>
      <c r="Q130" s="262">
        <v>0</v>
      </c>
      <c r="R130" s="262">
        <v>0</v>
      </c>
      <c r="S130" s="261">
        <v>0</v>
      </c>
      <c r="T130" s="263">
        <v>0</v>
      </c>
    </row>
    <row r="131" spans="2:20" ht="20.100000000000001" customHeight="1">
      <c r="B131" s="216" t="s">
        <v>267</v>
      </c>
      <c r="C131" s="203" t="s">
        <v>217</v>
      </c>
      <c r="D131" s="260">
        <v>0</v>
      </c>
      <c r="E131" s="272">
        <v>0</v>
      </c>
      <c r="F131" s="272">
        <v>0</v>
      </c>
      <c r="G131" s="272">
        <v>0</v>
      </c>
      <c r="H131" s="272">
        <v>0</v>
      </c>
      <c r="I131" s="272">
        <v>0</v>
      </c>
      <c r="J131" s="272">
        <v>0</v>
      </c>
      <c r="K131" s="272">
        <v>0</v>
      </c>
      <c r="L131" s="272">
        <v>0</v>
      </c>
      <c r="M131" s="272">
        <v>0</v>
      </c>
      <c r="N131" s="272">
        <v>0</v>
      </c>
      <c r="O131" s="272">
        <v>0</v>
      </c>
      <c r="P131" s="261">
        <v>0</v>
      </c>
      <c r="Q131" s="262">
        <v>0</v>
      </c>
      <c r="R131" s="262">
        <v>0</v>
      </c>
      <c r="S131" s="261">
        <v>0</v>
      </c>
      <c r="T131" s="263">
        <v>0</v>
      </c>
    </row>
    <row r="132" spans="2:20" ht="20.100000000000001" customHeight="1">
      <c r="B132" s="216" t="s">
        <v>268</v>
      </c>
      <c r="C132" s="203" t="s">
        <v>217</v>
      </c>
      <c r="D132" s="260">
        <v>8.7940004155201666E-3</v>
      </c>
      <c r="E132" s="272">
        <v>0</v>
      </c>
      <c r="F132" s="272">
        <v>0</v>
      </c>
      <c r="G132" s="272">
        <v>0</v>
      </c>
      <c r="H132" s="272">
        <v>0</v>
      </c>
      <c r="I132" s="272">
        <v>0</v>
      </c>
      <c r="J132" s="272">
        <v>0</v>
      </c>
      <c r="K132" s="272">
        <v>0</v>
      </c>
      <c r="L132" s="272">
        <v>0</v>
      </c>
      <c r="M132" s="272">
        <v>0</v>
      </c>
      <c r="N132" s="272">
        <v>0</v>
      </c>
      <c r="O132" s="272">
        <v>0</v>
      </c>
      <c r="P132" s="261">
        <v>0</v>
      </c>
      <c r="Q132" s="262">
        <v>0</v>
      </c>
      <c r="R132" s="262">
        <v>0</v>
      </c>
      <c r="S132" s="261">
        <v>0</v>
      </c>
      <c r="T132" s="263">
        <v>0</v>
      </c>
    </row>
    <row r="133" spans="2:20" ht="20.100000000000001" customHeight="1">
      <c r="B133" s="216" t="s">
        <v>269</v>
      </c>
      <c r="C133" s="203" t="s">
        <v>217</v>
      </c>
      <c r="D133" s="260">
        <v>0</v>
      </c>
      <c r="E133" s="272">
        <v>0</v>
      </c>
      <c r="F133" s="272">
        <v>0</v>
      </c>
      <c r="G133" s="272">
        <v>0</v>
      </c>
      <c r="H133" s="272">
        <v>0</v>
      </c>
      <c r="I133" s="272">
        <v>0</v>
      </c>
      <c r="J133" s="272">
        <v>0</v>
      </c>
      <c r="K133" s="272">
        <v>0</v>
      </c>
      <c r="L133" s="272">
        <v>0</v>
      </c>
      <c r="M133" s="272">
        <v>0</v>
      </c>
      <c r="N133" s="272">
        <v>0</v>
      </c>
      <c r="O133" s="272">
        <v>0</v>
      </c>
      <c r="P133" s="261">
        <v>0</v>
      </c>
      <c r="Q133" s="262">
        <v>0</v>
      </c>
      <c r="R133" s="262">
        <v>0</v>
      </c>
      <c r="S133" s="261">
        <v>0</v>
      </c>
      <c r="T133" s="263">
        <v>0</v>
      </c>
    </row>
    <row r="134" spans="2:20" ht="20.100000000000001" customHeight="1">
      <c r="B134" s="216" t="s">
        <v>270</v>
      </c>
      <c r="C134" s="203" t="s">
        <v>217</v>
      </c>
      <c r="D134" s="260">
        <v>0</v>
      </c>
      <c r="E134" s="272">
        <v>0</v>
      </c>
      <c r="F134" s="272">
        <v>0</v>
      </c>
      <c r="G134" s="272">
        <v>0</v>
      </c>
      <c r="H134" s="272">
        <v>0</v>
      </c>
      <c r="I134" s="272">
        <v>0</v>
      </c>
      <c r="J134" s="272">
        <v>0</v>
      </c>
      <c r="K134" s="272">
        <v>0</v>
      </c>
      <c r="L134" s="272">
        <v>0</v>
      </c>
      <c r="M134" s="272">
        <v>0</v>
      </c>
      <c r="N134" s="272">
        <v>0</v>
      </c>
      <c r="O134" s="272">
        <v>0</v>
      </c>
      <c r="P134" s="261">
        <v>0</v>
      </c>
      <c r="Q134" s="262">
        <v>0</v>
      </c>
      <c r="R134" s="262">
        <v>0</v>
      </c>
      <c r="S134" s="261">
        <v>0</v>
      </c>
      <c r="T134" s="263">
        <v>0</v>
      </c>
    </row>
    <row r="135" spans="2:20" ht="20.100000000000001" customHeight="1">
      <c r="B135" s="216" t="s">
        <v>271</v>
      </c>
      <c r="C135" s="203" t="s">
        <v>217</v>
      </c>
      <c r="D135" s="260">
        <v>0</v>
      </c>
      <c r="E135" s="272">
        <v>0</v>
      </c>
      <c r="F135" s="272">
        <v>0</v>
      </c>
      <c r="G135" s="272">
        <v>0</v>
      </c>
      <c r="H135" s="272">
        <v>0</v>
      </c>
      <c r="I135" s="272">
        <v>0</v>
      </c>
      <c r="J135" s="272">
        <v>0</v>
      </c>
      <c r="K135" s="272">
        <v>0</v>
      </c>
      <c r="L135" s="272">
        <v>0</v>
      </c>
      <c r="M135" s="272">
        <v>0</v>
      </c>
      <c r="N135" s="272">
        <v>0</v>
      </c>
      <c r="O135" s="272">
        <v>0</v>
      </c>
      <c r="P135" s="261">
        <v>0</v>
      </c>
      <c r="Q135" s="262">
        <v>0</v>
      </c>
      <c r="R135" s="262">
        <v>0</v>
      </c>
      <c r="S135" s="261">
        <v>0</v>
      </c>
      <c r="T135" s="263">
        <v>0</v>
      </c>
    </row>
    <row r="136" spans="2:20" ht="20.100000000000001" customHeight="1">
      <c r="B136" s="216" t="s">
        <v>272</v>
      </c>
      <c r="C136" s="203" t="s">
        <v>217</v>
      </c>
      <c r="D136" s="260">
        <v>0</v>
      </c>
      <c r="E136" s="272">
        <v>0</v>
      </c>
      <c r="F136" s="272">
        <v>0</v>
      </c>
      <c r="G136" s="272">
        <v>0</v>
      </c>
      <c r="H136" s="272">
        <v>0</v>
      </c>
      <c r="I136" s="272">
        <v>0</v>
      </c>
      <c r="J136" s="272">
        <v>0</v>
      </c>
      <c r="K136" s="272">
        <v>0</v>
      </c>
      <c r="L136" s="272">
        <v>0</v>
      </c>
      <c r="M136" s="272">
        <v>0</v>
      </c>
      <c r="N136" s="272">
        <v>0</v>
      </c>
      <c r="O136" s="272">
        <v>0</v>
      </c>
      <c r="P136" s="261">
        <v>0</v>
      </c>
      <c r="Q136" s="262">
        <v>0</v>
      </c>
      <c r="R136" s="262">
        <v>0</v>
      </c>
      <c r="S136" s="261">
        <v>0</v>
      </c>
      <c r="T136" s="263">
        <v>0</v>
      </c>
    </row>
    <row r="137" spans="2:20" ht="20.100000000000001" customHeight="1">
      <c r="B137" s="216" t="s">
        <v>273</v>
      </c>
      <c r="C137" s="203" t="s">
        <v>217</v>
      </c>
      <c r="D137" s="260">
        <v>0</v>
      </c>
      <c r="E137" s="272">
        <v>0</v>
      </c>
      <c r="F137" s="272">
        <v>0</v>
      </c>
      <c r="G137" s="272">
        <v>0</v>
      </c>
      <c r="H137" s="272">
        <v>0</v>
      </c>
      <c r="I137" s="272">
        <v>0</v>
      </c>
      <c r="J137" s="272">
        <v>0</v>
      </c>
      <c r="K137" s="272">
        <v>0</v>
      </c>
      <c r="L137" s="272">
        <v>0</v>
      </c>
      <c r="M137" s="272">
        <v>1.152442447806329E-3</v>
      </c>
      <c r="N137" s="272">
        <v>3.0572209492088667E-3</v>
      </c>
      <c r="O137" s="272">
        <v>1.3775489028436467E-4</v>
      </c>
      <c r="P137" s="261">
        <v>0</v>
      </c>
      <c r="Q137" s="262">
        <v>0</v>
      </c>
      <c r="R137" s="262">
        <v>0</v>
      </c>
      <c r="S137" s="261">
        <v>0</v>
      </c>
      <c r="T137" s="263">
        <v>0</v>
      </c>
    </row>
    <row r="138" spans="2:20" ht="20.100000000000001" customHeight="1">
      <c r="B138" s="216" t="s">
        <v>274</v>
      </c>
      <c r="C138" s="203" t="s">
        <v>217</v>
      </c>
      <c r="D138" s="260">
        <v>5.8267107250788283E-3</v>
      </c>
      <c r="E138" s="272">
        <v>2.7122955995847178E-3</v>
      </c>
      <c r="F138" s="272">
        <v>2.8609805285631628E-3</v>
      </c>
      <c r="G138" s="272">
        <v>4.2679517453953868E-3</v>
      </c>
      <c r="H138" s="272">
        <v>8.8810569244230215E-5</v>
      </c>
      <c r="I138" s="272">
        <v>4.2215824037811628E-5</v>
      </c>
      <c r="J138" s="272">
        <v>0</v>
      </c>
      <c r="K138" s="272">
        <v>0</v>
      </c>
      <c r="L138" s="272">
        <v>0</v>
      </c>
      <c r="M138" s="272">
        <v>0</v>
      </c>
      <c r="N138" s="272">
        <v>0</v>
      </c>
      <c r="O138" s="272">
        <v>0</v>
      </c>
      <c r="P138" s="261">
        <v>0</v>
      </c>
      <c r="Q138" s="262">
        <v>0</v>
      </c>
      <c r="R138" s="262">
        <v>0</v>
      </c>
      <c r="S138" s="261">
        <v>0</v>
      </c>
      <c r="T138" s="263">
        <v>0</v>
      </c>
    </row>
    <row r="139" spans="2:20" ht="20.100000000000001" customHeight="1">
      <c r="B139" s="216" t="s">
        <v>275</v>
      </c>
      <c r="C139" s="203" t="s">
        <v>217</v>
      </c>
      <c r="D139" s="260">
        <v>0</v>
      </c>
      <c r="E139" s="272">
        <v>2.2051102854214171E-3</v>
      </c>
      <c r="F139" s="272">
        <v>2.1743108947698798E-3</v>
      </c>
      <c r="G139" s="272">
        <v>0</v>
      </c>
      <c r="H139" s="272">
        <v>0</v>
      </c>
      <c r="I139" s="272">
        <v>0</v>
      </c>
      <c r="J139" s="272">
        <v>0</v>
      </c>
      <c r="K139" s="272">
        <v>0</v>
      </c>
      <c r="L139" s="272">
        <v>0</v>
      </c>
      <c r="M139" s="272">
        <v>0</v>
      </c>
      <c r="N139" s="272">
        <v>0</v>
      </c>
      <c r="O139" s="272">
        <v>0</v>
      </c>
      <c r="P139" s="261">
        <v>0</v>
      </c>
      <c r="Q139" s="262">
        <v>0</v>
      </c>
      <c r="R139" s="262">
        <v>0</v>
      </c>
      <c r="S139" s="261">
        <v>0</v>
      </c>
      <c r="T139" s="263">
        <v>0</v>
      </c>
    </row>
    <row r="140" spans="2:20" ht="20.100000000000001" customHeight="1">
      <c r="B140" s="216" t="s">
        <v>276</v>
      </c>
      <c r="C140" s="203" t="s">
        <v>217</v>
      </c>
      <c r="D140" s="260">
        <v>0</v>
      </c>
      <c r="E140" s="272">
        <v>0</v>
      </c>
      <c r="F140" s="272">
        <v>0</v>
      </c>
      <c r="G140" s="272">
        <v>0</v>
      </c>
      <c r="H140" s="272">
        <v>0</v>
      </c>
      <c r="I140" s="272">
        <v>0</v>
      </c>
      <c r="J140" s="272">
        <v>0</v>
      </c>
      <c r="K140" s="272">
        <v>0</v>
      </c>
      <c r="L140" s="272">
        <v>0</v>
      </c>
      <c r="M140" s="272">
        <v>0</v>
      </c>
      <c r="N140" s="272">
        <v>0</v>
      </c>
      <c r="O140" s="272">
        <v>0</v>
      </c>
      <c r="P140" s="261">
        <v>0</v>
      </c>
      <c r="Q140" s="262">
        <v>0</v>
      </c>
      <c r="R140" s="262">
        <v>0</v>
      </c>
      <c r="S140" s="261">
        <v>0</v>
      </c>
      <c r="T140" s="263">
        <v>0</v>
      </c>
    </row>
    <row r="141" spans="2:20" ht="20.100000000000001" customHeight="1">
      <c r="B141" s="216" t="s">
        <v>277</v>
      </c>
      <c r="C141" s="203" t="s">
        <v>217</v>
      </c>
      <c r="D141" s="260">
        <v>0</v>
      </c>
      <c r="E141" s="272">
        <v>0</v>
      </c>
      <c r="F141" s="272">
        <v>0</v>
      </c>
      <c r="G141" s="272">
        <v>0</v>
      </c>
      <c r="H141" s="272">
        <v>0</v>
      </c>
      <c r="I141" s="272">
        <v>0</v>
      </c>
      <c r="J141" s="272">
        <v>0</v>
      </c>
      <c r="K141" s="272">
        <v>0</v>
      </c>
      <c r="L141" s="272">
        <v>0</v>
      </c>
      <c r="M141" s="272">
        <v>0</v>
      </c>
      <c r="N141" s="272">
        <v>0</v>
      </c>
      <c r="O141" s="272">
        <v>0</v>
      </c>
      <c r="P141" s="261">
        <v>0</v>
      </c>
      <c r="Q141" s="262">
        <v>0</v>
      </c>
      <c r="R141" s="262">
        <v>0</v>
      </c>
      <c r="S141" s="261">
        <v>0</v>
      </c>
      <c r="T141" s="263">
        <v>0</v>
      </c>
    </row>
    <row r="142" spans="2:20" ht="20.100000000000001" customHeight="1">
      <c r="B142" s="216" t="s">
        <v>278</v>
      </c>
      <c r="C142" s="203" t="s">
        <v>217</v>
      </c>
      <c r="D142" s="260">
        <v>0</v>
      </c>
      <c r="E142" s="272">
        <v>0</v>
      </c>
      <c r="F142" s="272">
        <v>0</v>
      </c>
      <c r="G142" s="272">
        <v>0</v>
      </c>
      <c r="H142" s="272">
        <v>0</v>
      </c>
      <c r="I142" s="272">
        <v>0</v>
      </c>
      <c r="J142" s="272">
        <v>0</v>
      </c>
      <c r="K142" s="272">
        <v>0</v>
      </c>
      <c r="L142" s="272">
        <v>0</v>
      </c>
      <c r="M142" s="272">
        <v>6.9651654495758874E-5</v>
      </c>
      <c r="N142" s="272">
        <v>4.613935466881644E-4</v>
      </c>
      <c r="O142" s="272">
        <v>1.6346811145045825E-3</v>
      </c>
      <c r="P142" s="261">
        <v>1.3146573644887648E-4</v>
      </c>
      <c r="Q142" s="262">
        <v>0</v>
      </c>
      <c r="R142" s="262">
        <v>0</v>
      </c>
      <c r="S142" s="261">
        <v>0</v>
      </c>
      <c r="T142" s="263">
        <v>0</v>
      </c>
    </row>
    <row r="143" spans="2:20" ht="20.100000000000001" customHeight="1">
      <c r="B143" s="216" t="s">
        <v>279</v>
      </c>
      <c r="C143" s="203" t="s">
        <v>217</v>
      </c>
      <c r="D143" s="260">
        <v>0</v>
      </c>
      <c r="E143" s="272">
        <v>2.2434856984997282E-4</v>
      </c>
      <c r="F143" s="272">
        <v>1.5254622970488121E-4</v>
      </c>
      <c r="G143" s="272">
        <v>0</v>
      </c>
      <c r="H143" s="272">
        <v>0</v>
      </c>
      <c r="I143" s="272">
        <v>0</v>
      </c>
      <c r="J143" s="272">
        <v>0</v>
      </c>
      <c r="K143" s="272">
        <v>0</v>
      </c>
      <c r="L143" s="272">
        <v>0</v>
      </c>
      <c r="M143" s="272">
        <v>0</v>
      </c>
      <c r="N143" s="272">
        <v>0</v>
      </c>
      <c r="O143" s="272">
        <v>0</v>
      </c>
      <c r="P143" s="261">
        <v>0</v>
      </c>
      <c r="Q143" s="262">
        <v>0</v>
      </c>
      <c r="R143" s="262">
        <v>0</v>
      </c>
      <c r="S143" s="261">
        <v>0</v>
      </c>
      <c r="T143" s="263">
        <v>0</v>
      </c>
    </row>
    <row r="144" spans="2:20" ht="20.100000000000001" customHeight="1">
      <c r="B144" s="216" t="s">
        <v>280</v>
      </c>
      <c r="C144" s="203" t="s">
        <v>217</v>
      </c>
      <c r="D144" s="260">
        <v>0</v>
      </c>
      <c r="E144" s="272">
        <v>0</v>
      </c>
      <c r="F144" s="272">
        <v>0</v>
      </c>
      <c r="G144" s="272">
        <v>0</v>
      </c>
      <c r="H144" s="272">
        <v>0</v>
      </c>
      <c r="I144" s="272">
        <v>0</v>
      </c>
      <c r="J144" s="272">
        <v>1.1587021899042548E-7</v>
      </c>
      <c r="K144" s="272">
        <v>8.5927212265433908E-8</v>
      </c>
      <c r="L144" s="272">
        <v>0</v>
      </c>
      <c r="M144" s="272">
        <v>3.1577897963761436E-7</v>
      </c>
      <c r="N144" s="272">
        <v>8.5208639251979708E-8</v>
      </c>
      <c r="O144" s="272">
        <v>0</v>
      </c>
      <c r="P144" s="261">
        <v>0</v>
      </c>
      <c r="Q144" s="262">
        <v>0</v>
      </c>
      <c r="R144" s="262">
        <v>0</v>
      </c>
      <c r="S144" s="261">
        <v>0</v>
      </c>
      <c r="T144" s="263">
        <v>0</v>
      </c>
    </row>
    <row r="145" spans="2:20" ht="20.100000000000001" customHeight="1">
      <c r="B145" s="216" t="s">
        <v>281</v>
      </c>
      <c r="C145" s="203" t="s">
        <v>217</v>
      </c>
      <c r="D145" s="260">
        <v>0</v>
      </c>
      <c r="E145" s="272">
        <v>0</v>
      </c>
      <c r="F145" s="272">
        <v>0</v>
      </c>
      <c r="G145" s="272">
        <v>0</v>
      </c>
      <c r="H145" s="272">
        <v>0</v>
      </c>
      <c r="I145" s="272">
        <v>0</v>
      </c>
      <c r="J145" s="272">
        <v>0</v>
      </c>
      <c r="K145" s="272">
        <v>0</v>
      </c>
      <c r="L145" s="272">
        <v>0</v>
      </c>
      <c r="M145" s="272">
        <v>0</v>
      </c>
      <c r="N145" s="272">
        <v>0</v>
      </c>
      <c r="O145" s="272">
        <v>0</v>
      </c>
      <c r="P145" s="261">
        <v>0</v>
      </c>
      <c r="Q145" s="262">
        <v>2.1207475243064329E-4</v>
      </c>
      <c r="R145" s="262">
        <v>0</v>
      </c>
      <c r="S145" s="261">
        <v>0</v>
      </c>
      <c r="T145" s="263">
        <v>0</v>
      </c>
    </row>
    <row r="146" spans="2:20" ht="20.100000000000001" customHeight="1">
      <c r="B146" s="216" t="s">
        <v>282</v>
      </c>
      <c r="C146" s="203" t="s">
        <v>217</v>
      </c>
      <c r="D146" s="260">
        <v>0</v>
      </c>
      <c r="E146" s="272">
        <v>0</v>
      </c>
      <c r="F146" s="272">
        <v>0</v>
      </c>
      <c r="G146" s="272">
        <v>0</v>
      </c>
      <c r="H146" s="272">
        <v>0</v>
      </c>
      <c r="I146" s="272">
        <v>0</v>
      </c>
      <c r="J146" s="272">
        <v>0</v>
      </c>
      <c r="K146" s="272">
        <v>0</v>
      </c>
      <c r="L146" s="272">
        <v>0</v>
      </c>
      <c r="M146" s="272">
        <v>0</v>
      </c>
      <c r="N146" s="272">
        <v>0</v>
      </c>
      <c r="O146" s="272">
        <v>0</v>
      </c>
      <c r="P146" s="261">
        <v>0</v>
      </c>
      <c r="Q146" s="262">
        <v>0</v>
      </c>
      <c r="R146" s="262">
        <v>0</v>
      </c>
      <c r="S146" s="261">
        <v>0</v>
      </c>
      <c r="T146" s="263">
        <v>0</v>
      </c>
    </row>
    <row r="147" spans="2:20" ht="20.100000000000001" customHeight="1">
      <c r="B147" s="216" t="s">
        <v>283</v>
      </c>
      <c r="C147" s="203" t="s">
        <v>217</v>
      </c>
      <c r="D147" s="260">
        <v>4.6561784374923379E-2</v>
      </c>
      <c r="E147" s="272">
        <v>0</v>
      </c>
      <c r="F147" s="272">
        <v>0</v>
      </c>
      <c r="G147" s="272">
        <v>0</v>
      </c>
      <c r="H147" s="272">
        <v>0</v>
      </c>
      <c r="I147" s="272">
        <v>0</v>
      </c>
      <c r="J147" s="272">
        <v>0</v>
      </c>
      <c r="K147" s="272">
        <v>0</v>
      </c>
      <c r="L147" s="272">
        <v>0</v>
      </c>
      <c r="M147" s="272">
        <v>0</v>
      </c>
      <c r="N147" s="272">
        <v>0</v>
      </c>
      <c r="O147" s="272">
        <v>0</v>
      </c>
      <c r="P147" s="261">
        <v>0</v>
      </c>
      <c r="Q147" s="262">
        <v>0</v>
      </c>
      <c r="R147" s="262">
        <v>0</v>
      </c>
      <c r="S147" s="261">
        <v>0</v>
      </c>
      <c r="T147" s="263">
        <v>0</v>
      </c>
    </row>
    <row r="148" spans="2:20" ht="20.100000000000001" customHeight="1">
      <c r="B148" s="216" t="s">
        <v>284</v>
      </c>
      <c r="C148" s="203" t="s">
        <v>217</v>
      </c>
      <c r="D148" s="260">
        <v>0</v>
      </c>
      <c r="E148" s="272">
        <v>0</v>
      </c>
      <c r="F148" s="272">
        <v>0</v>
      </c>
      <c r="G148" s="272">
        <v>0</v>
      </c>
      <c r="H148" s="272">
        <v>0</v>
      </c>
      <c r="I148" s="272">
        <v>0</v>
      </c>
      <c r="J148" s="272">
        <v>0</v>
      </c>
      <c r="K148" s="272">
        <v>0</v>
      </c>
      <c r="L148" s="272">
        <v>0</v>
      </c>
      <c r="M148" s="272">
        <v>0</v>
      </c>
      <c r="N148" s="272">
        <v>0</v>
      </c>
      <c r="O148" s="272">
        <v>0</v>
      </c>
      <c r="P148" s="261">
        <v>0</v>
      </c>
      <c r="Q148" s="262">
        <v>0</v>
      </c>
      <c r="R148" s="262">
        <v>0</v>
      </c>
      <c r="S148" s="261">
        <v>0</v>
      </c>
      <c r="T148" s="263">
        <v>0</v>
      </c>
    </row>
    <row r="149" spans="2:20" ht="20.100000000000001" customHeight="1">
      <c r="B149" s="216" t="s">
        <v>285</v>
      </c>
      <c r="C149" s="203" t="s">
        <v>217</v>
      </c>
      <c r="D149" s="260">
        <v>0</v>
      </c>
      <c r="E149" s="272">
        <v>0</v>
      </c>
      <c r="F149" s="272">
        <v>0</v>
      </c>
      <c r="G149" s="272">
        <v>0</v>
      </c>
      <c r="H149" s="272">
        <v>0</v>
      </c>
      <c r="I149" s="272">
        <v>0</v>
      </c>
      <c r="J149" s="272">
        <v>0</v>
      </c>
      <c r="K149" s="272">
        <v>0</v>
      </c>
      <c r="L149" s="272">
        <v>0</v>
      </c>
      <c r="M149" s="272">
        <v>0</v>
      </c>
      <c r="N149" s="272">
        <v>0</v>
      </c>
      <c r="O149" s="272">
        <v>0</v>
      </c>
      <c r="P149" s="261">
        <v>0</v>
      </c>
      <c r="Q149" s="262">
        <v>0</v>
      </c>
      <c r="R149" s="262">
        <v>0</v>
      </c>
      <c r="S149" s="261">
        <v>0</v>
      </c>
      <c r="T149" s="263">
        <v>0</v>
      </c>
    </row>
    <row r="150" spans="2:20" ht="20.100000000000001" customHeight="1">
      <c r="B150" s="216" t="s">
        <v>59</v>
      </c>
      <c r="C150" s="203" t="s">
        <v>217</v>
      </c>
      <c r="D150" s="260">
        <v>2.0332904705921955E-2</v>
      </c>
      <c r="E150" s="272">
        <v>0</v>
      </c>
      <c r="F150" s="272">
        <v>0</v>
      </c>
      <c r="G150" s="272">
        <v>6.2079953866175756E-4</v>
      </c>
      <c r="H150" s="272">
        <v>2.995383970709039E-4</v>
      </c>
      <c r="I150" s="272">
        <v>1.2706572367559188E-3</v>
      </c>
      <c r="J150" s="272">
        <v>0</v>
      </c>
      <c r="K150" s="272">
        <v>0</v>
      </c>
      <c r="L150" s="272">
        <v>0</v>
      </c>
      <c r="M150" s="272">
        <v>0</v>
      </c>
      <c r="N150" s="272">
        <v>0</v>
      </c>
      <c r="O150" s="272">
        <v>0</v>
      </c>
      <c r="P150" s="261">
        <v>0</v>
      </c>
      <c r="Q150" s="262">
        <v>0</v>
      </c>
      <c r="R150" s="262">
        <v>0</v>
      </c>
      <c r="S150" s="261">
        <v>0</v>
      </c>
      <c r="T150" s="263">
        <v>0</v>
      </c>
    </row>
    <row r="151" spans="2:20" ht="20.100000000000001" customHeight="1" thickBot="1">
      <c r="B151" s="257" t="s">
        <v>170</v>
      </c>
      <c r="C151" s="300"/>
      <c r="D151" s="301">
        <v>3.0195727345825447</v>
      </c>
      <c r="E151" s="301">
        <v>3.1338302364242985</v>
      </c>
      <c r="F151" s="301">
        <v>3.506078479084088</v>
      </c>
      <c r="G151" s="301">
        <v>3.6869755079440223</v>
      </c>
      <c r="H151" s="301">
        <v>3.9079324870195804</v>
      </c>
      <c r="I151" s="301">
        <v>3.955229583790421</v>
      </c>
      <c r="J151" s="301">
        <v>4.1748117022745515</v>
      </c>
      <c r="K151" s="301">
        <v>4.240508526764323</v>
      </c>
      <c r="L151" s="301">
        <v>4.6691642248332013</v>
      </c>
      <c r="M151" s="301">
        <v>4.935562118981986</v>
      </c>
      <c r="N151" s="301">
        <v>5.6331934485960327</v>
      </c>
      <c r="O151" s="301">
        <v>5.4946776771658721</v>
      </c>
      <c r="P151" s="301">
        <v>6.6509652148504257</v>
      </c>
      <c r="Q151" s="301">
        <v>6.1206692679935086</v>
      </c>
      <c r="R151" s="301">
        <v>5.6522378197045304</v>
      </c>
      <c r="S151" s="301">
        <v>4.6053861962783493</v>
      </c>
      <c r="T151" s="273">
        <v>4.8001582251866282</v>
      </c>
    </row>
    <row r="152" spans="2:20" ht="15" thickTop="1">
      <c r="B152" s="197" t="s">
        <v>286</v>
      </c>
      <c r="C152" s="198"/>
      <c r="D152" s="198"/>
      <c r="E152" s="198"/>
      <c r="F152" s="198"/>
      <c r="G152" s="198"/>
      <c r="H152" s="198"/>
      <c r="I152" s="198"/>
      <c r="J152" s="198"/>
      <c r="K152" s="198"/>
      <c r="L152" s="198"/>
      <c r="M152" s="198"/>
      <c r="N152" s="198"/>
      <c r="O152" s="198"/>
      <c r="P152" s="198"/>
      <c r="Q152" s="198"/>
      <c r="R152" s="198"/>
      <c r="S152" s="176"/>
    </row>
  </sheetData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T152"/>
  <sheetViews>
    <sheetView showGridLines="0" zoomScale="70" zoomScaleNormal="70" workbookViewId="0">
      <pane xSplit="3" ySplit="3" topLeftCell="D4" activePane="bottomRight" state="frozen"/>
      <selection pane="bottomRight" activeCell="B5" sqref="B5"/>
      <selection pane="bottomLeft" activeCell="A4" sqref="A4"/>
      <selection pane="topRight" activeCell="D1" sqref="D1"/>
    </sheetView>
  </sheetViews>
  <sheetFormatPr defaultColWidth="9.140625" defaultRowHeight="12.75"/>
  <cols>
    <col min="1" max="1" width="3.42578125" style="176" customWidth="1"/>
    <col min="2" max="2" width="96.28515625" style="177" customWidth="1"/>
    <col min="3" max="3" width="19.42578125" style="177" customWidth="1"/>
    <col min="4" max="8" width="16" style="177" bestFit="1" customWidth="1"/>
    <col min="9" max="10" width="17.42578125" style="176" bestFit="1" customWidth="1"/>
    <col min="11" max="18" width="17.42578125" style="177" bestFit="1" customWidth="1"/>
    <col min="19" max="20" width="17.28515625" style="177" customWidth="1"/>
    <col min="21" max="16384" width="9.140625" style="177"/>
  </cols>
  <sheetData>
    <row r="1" spans="1:20" ht="30">
      <c r="B1" s="274" t="s">
        <v>294</v>
      </c>
      <c r="C1" s="256"/>
      <c r="D1" s="256"/>
      <c r="E1" s="256"/>
      <c r="F1" s="256"/>
      <c r="G1" s="256"/>
      <c r="H1" s="256"/>
      <c r="I1" s="256"/>
      <c r="J1" s="256"/>
      <c r="K1" s="256"/>
      <c r="L1" s="256"/>
      <c r="M1" s="256"/>
      <c r="N1" s="256"/>
      <c r="O1" s="256"/>
      <c r="P1" s="256"/>
      <c r="Q1" s="256"/>
      <c r="R1" s="256"/>
      <c r="S1" s="256"/>
    </row>
    <row r="2" spans="1:20" ht="13.5" thickBot="1">
      <c r="A2" s="211"/>
      <c r="B2" s="178"/>
      <c r="C2" s="212"/>
      <c r="D2" s="212"/>
      <c r="E2" s="212"/>
      <c r="F2" s="212"/>
      <c r="G2" s="212"/>
      <c r="H2" s="212"/>
    </row>
    <row r="3" spans="1:20" ht="30" customHeight="1" thickTop="1">
      <c r="A3" s="211"/>
      <c r="B3" s="174" t="s">
        <v>183</v>
      </c>
      <c r="C3" s="180" t="s">
        <v>184</v>
      </c>
      <c r="D3" s="181">
        <v>2003</v>
      </c>
      <c r="E3" s="181">
        <v>2004</v>
      </c>
      <c r="F3" s="181">
        <v>2005</v>
      </c>
      <c r="G3" s="181">
        <v>2006</v>
      </c>
      <c r="H3" s="181">
        <v>2007</v>
      </c>
      <c r="I3" s="181">
        <v>2008</v>
      </c>
      <c r="J3" s="181">
        <v>2009</v>
      </c>
      <c r="K3" s="181">
        <v>2010</v>
      </c>
      <c r="L3" s="330">
        <v>2011</v>
      </c>
      <c r="M3" s="330">
        <v>2012</v>
      </c>
      <c r="N3" s="330">
        <v>2013</v>
      </c>
      <c r="O3" s="330">
        <v>2014</v>
      </c>
      <c r="P3" s="181">
        <v>2015</v>
      </c>
      <c r="Q3" s="330">
        <v>2016</v>
      </c>
      <c r="R3" s="330">
        <v>2017</v>
      </c>
      <c r="S3" s="181">
        <v>2018</v>
      </c>
      <c r="T3" s="182">
        <v>2019</v>
      </c>
    </row>
    <row r="4" spans="1:20" ht="30" customHeight="1">
      <c r="A4" s="211"/>
      <c r="B4" s="183" t="s">
        <v>11</v>
      </c>
      <c r="C4" s="287" t="s">
        <v>185</v>
      </c>
      <c r="D4" s="258">
        <v>2.1984755018249267</v>
      </c>
      <c r="E4" s="258">
        <v>4.188004529826685</v>
      </c>
      <c r="F4" s="258">
        <v>2.1627759235114135</v>
      </c>
      <c r="G4" s="258">
        <v>1.7291588827113842</v>
      </c>
      <c r="H4" s="258">
        <v>2.0529806267519746</v>
      </c>
      <c r="I4" s="258">
        <v>1.4773161522001776</v>
      </c>
      <c r="J4" s="258">
        <v>1.6195404391891171</v>
      </c>
      <c r="K4" s="258">
        <v>1.9443741055302866</v>
      </c>
      <c r="L4" s="258">
        <v>2.6930009120052607</v>
      </c>
      <c r="M4" s="258">
        <v>2.4509313583936838</v>
      </c>
      <c r="N4" s="258">
        <v>2.2225346786334264</v>
      </c>
      <c r="O4" s="258">
        <v>2.2873993036084319</v>
      </c>
      <c r="P4" s="258">
        <v>6.6782409853965481</v>
      </c>
      <c r="Q4" s="258">
        <v>2.938231878885476</v>
      </c>
      <c r="R4" s="258">
        <v>1.9274233807832821</v>
      </c>
      <c r="S4" s="321">
        <v>2.1179719992164534</v>
      </c>
      <c r="T4" s="259">
        <v>1.4941333043361174</v>
      </c>
    </row>
    <row r="5" spans="1:20" ht="20.100000000000001" customHeight="1">
      <c r="A5" s="211"/>
      <c r="B5" s="202" t="s">
        <v>186</v>
      </c>
      <c r="C5" s="203" t="s">
        <v>185</v>
      </c>
      <c r="D5" s="260" t="s">
        <v>288</v>
      </c>
      <c r="E5" s="260" t="s">
        <v>288</v>
      </c>
      <c r="F5" s="260" t="s">
        <v>288</v>
      </c>
      <c r="G5" s="260" t="s">
        <v>288</v>
      </c>
      <c r="H5" s="260" t="s">
        <v>288</v>
      </c>
      <c r="I5" s="260" t="s">
        <v>288</v>
      </c>
      <c r="J5" s="260" t="s">
        <v>288</v>
      </c>
      <c r="K5" s="260" t="s">
        <v>288</v>
      </c>
      <c r="L5" s="260">
        <v>5.8495917055813008E-2</v>
      </c>
      <c r="M5" s="260">
        <v>9.2125772678805923E-2</v>
      </c>
      <c r="N5" s="260">
        <v>1.3174942200995427E-2</v>
      </c>
      <c r="O5" s="260">
        <v>1.0582452896973144E-2</v>
      </c>
      <c r="P5" s="261">
        <v>2.6006557555364802</v>
      </c>
      <c r="Q5" s="262">
        <v>0.81765293358184576</v>
      </c>
      <c r="R5" s="262">
        <v>0.61832159020727528</v>
      </c>
      <c r="S5" s="261">
        <v>0.37059206921916044</v>
      </c>
      <c r="T5" s="263">
        <v>0.22621257109450199</v>
      </c>
    </row>
    <row r="6" spans="1:20" ht="20.100000000000001" customHeight="1">
      <c r="A6" s="211"/>
      <c r="B6" s="202" t="s">
        <v>187</v>
      </c>
      <c r="C6" s="203" t="s">
        <v>185</v>
      </c>
      <c r="D6" s="260" t="s">
        <v>288</v>
      </c>
      <c r="E6" s="260" t="s">
        <v>288</v>
      </c>
      <c r="F6" s="260" t="s">
        <v>288</v>
      </c>
      <c r="G6" s="260" t="s">
        <v>288</v>
      </c>
      <c r="H6" s="260" t="s">
        <v>288</v>
      </c>
      <c r="I6" s="260" t="s">
        <v>288</v>
      </c>
      <c r="J6" s="260" t="s">
        <v>288</v>
      </c>
      <c r="K6" s="260" t="s">
        <v>288</v>
      </c>
      <c r="L6" s="260" t="s">
        <v>288</v>
      </c>
      <c r="M6" s="260" t="s">
        <v>288</v>
      </c>
      <c r="N6" s="260" t="s">
        <v>288</v>
      </c>
      <c r="O6" s="260" t="s">
        <v>288</v>
      </c>
      <c r="P6" s="261" t="s">
        <v>288</v>
      </c>
      <c r="Q6" s="262" t="s">
        <v>288</v>
      </c>
      <c r="R6" s="262" t="s">
        <v>288</v>
      </c>
      <c r="S6" s="261">
        <v>0.3563038257131273</v>
      </c>
      <c r="T6" s="263">
        <v>0.13698129013051022</v>
      </c>
    </row>
    <row r="7" spans="1:20" ht="20.100000000000001" customHeight="1">
      <c r="A7" s="211"/>
      <c r="B7" s="216" t="s">
        <v>188</v>
      </c>
      <c r="C7" s="203" t="s">
        <v>185</v>
      </c>
      <c r="D7" s="260" t="s">
        <v>288</v>
      </c>
      <c r="E7" s="260" t="s">
        <v>288</v>
      </c>
      <c r="F7" s="260" t="s">
        <v>288</v>
      </c>
      <c r="G7" s="260" t="s">
        <v>288</v>
      </c>
      <c r="H7" s="260" t="s">
        <v>288</v>
      </c>
      <c r="I7" s="260" t="s">
        <v>288</v>
      </c>
      <c r="J7" s="260">
        <v>0.27147369542584288</v>
      </c>
      <c r="K7" s="260">
        <v>0.22223541174824632</v>
      </c>
      <c r="L7" s="260">
        <v>1.0515861418711856</v>
      </c>
      <c r="M7" s="260">
        <v>1.3790725920857241</v>
      </c>
      <c r="N7" s="260">
        <v>1.5338673771769309</v>
      </c>
      <c r="O7" s="260">
        <v>1.6656287092788176</v>
      </c>
      <c r="P7" s="264">
        <v>1.7784239184128829</v>
      </c>
      <c r="Q7" s="265">
        <v>0.63753225181506967</v>
      </c>
      <c r="R7" s="262">
        <v>0.28287099676172084</v>
      </c>
      <c r="S7" s="261">
        <v>0.33804067980109076</v>
      </c>
      <c r="T7" s="263">
        <v>0.32197590490600658</v>
      </c>
    </row>
    <row r="8" spans="1:20" ht="20.100000000000001" customHeight="1">
      <c r="A8" s="211"/>
      <c r="B8" s="202" t="s">
        <v>189</v>
      </c>
      <c r="C8" s="203" t="s">
        <v>185</v>
      </c>
      <c r="D8" s="266">
        <v>0.21888737944572342</v>
      </c>
      <c r="E8" s="266">
        <v>0.19934219671752471</v>
      </c>
      <c r="F8" s="266">
        <v>0.2147747233304855</v>
      </c>
      <c r="G8" s="266">
        <v>0.26964831373302817</v>
      </c>
      <c r="H8" s="266">
        <v>0.12343874822743904</v>
      </c>
      <c r="I8" s="266">
        <v>0.15868454362034462</v>
      </c>
      <c r="J8" s="266">
        <v>0.13261783400452828</v>
      </c>
      <c r="K8" s="266">
        <v>4.578953700318087E-2</v>
      </c>
      <c r="L8" s="266">
        <v>0.29997020146977055</v>
      </c>
      <c r="M8" s="266">
        <v>0.28988985281747565</v>
      </c>
      <c r="N8" s="266">
        <v>0.185414649124612</v>
      </c>
      <c r="O8" s="266">
        <v>4.3627080711811955E-2</v>
      </c>
      <c r="P8" s="261">
        <v>0.86960024990322193</v>
      </c>
      <c r="Q8" s="262">
        <v>0.42976657656354439</v>
      </c>
      <c r="R8" s="262">
        <v>0.31972176219819576</v>
      </c>
      <c r="S8" s="261">
        <v>0.21353757617460228</v>
      </c>
      <c r="T8" s="263">
        <v>0.185039035854342</v>
      </c>
    </row>
    <row r="9" spans="1:20" ht="20.100000000000001" customHeight="1">
      <c r="A9" s="211"/>
      <c r="B9" s="216" t="s">
        <v>190</v>
      </c>
      <c r="C9" s="203" t="s">
        <v>185</v>
      </c>
      <c r="D9" s="260">
        <v>0.20484259554644918</v>
      </c>
      <c r="E9" s="260">
        <v>2.6730676674882914</v>
      </c>
      <c r="F9" s="260">
        <v>3.6654747118716198E-2</v>
      </c>
      <c r="G9" s="260">
        <v>0.25480757521113495</v>
      </c>
      <c r="H9" s="260">
        <v>0.76593915844375904</v>
      </c>
      <c r="I9" s="260">
        <v>0.58397486067285709</v>
      </c>
      <c r="J9" s="260">
        <v>0.11978820037280072</v>
      </c>
      <c r="K9" s="260">
        <v>0.91870613130741907</v>
      </c>
      <c r="L9" s="260">
        <v>0.75362359500189224</v>
      </c>
      <c r="M9" s="260">
        <v>8.2168165086065753E-2</v>
      </c>
      <c r="N9" s="260">
        <v>1.4476784789107815E-3</v>
      </c>
      <c r="O9" s="260">
        <v>0</v>
      </c>
      <c r="P9" s="261">
        <v>0.31619788614488437</v>
      </c>
      <c r="Q9" s="262">
        <v>0.28536653093689557</v>
      </c>
      <c r="R9" s="262">
        <v>4.5999720783692327E-2</v>
      </c>
      <c r="S9" s="261">
        <v>0.11842929837832931</v>
      </c>
      <c r="T9" s="263">
        <v>0.10972122727354716</v>
      </c>
    </row>
    <row r="10" spans="1:20" ht="20.100000000000001" customHeight="1">
      <c r="A10" s="211"/>
      <c r="B10" s="202" t="s">
        <v>191</v>
      </c>
      <c r="C10" s="203" t="s">
        <v>185</v>
      </c>
      <c r="D10" s="266">
        <v>9.9639732349576529E-2</v>
      </c>
      <c r="E10" s="266">
        <v>0.11201343621721643</v>
      </c>
      <c r="F10" s="266">
        <v>7.5379506820975509E-2</v>
      </c>
      <c r="G10" s="266">
        <v>0.1201069235611481</v>
      </c>
      <c r="H10" s="266">
        <v>5.9923027799787532E-3</v>
      </c>
      <c r="I10" s="266">
        <v>5.6447529698223035E-3</v>
      </c>
      <c r="J10" s="266">
        <v>-1.2489922158085609E-2</v>
      </c>
      <c r="K10" s="266">
        <v>-4.7860272930414298E-5</v>
      </c>
      <c r="L10" s="266">
        <v>3.2174673337279679E-3</v>
      </c>
      <c r="M10" s="266">
        <v>8.0322416227836414E-3</v>
      </c>
      <c r="N10" s="266">
        <v>3.5908253643440843E-2</v>
      </c>
      <c r="O10" s="266">
        <v>6.7659610540229597E-3</v>
      </c>
      <c r="P10" s="261">
        <v>0.21463947455384108</v>
      </c>
      <c r="Q10" s="262">
        <v>0.23763531481029435</v>
      </c>
      <c r="R10" s="262">
        <v>0.17009658644126582</v>
      </c>
      <c r="S10" s="261">
        <v>0.11674840920798785</v>
      </c>
      <c r="T10" s="263">
        <v>0.10900987977770026</v>
      </c>
    </row>
    <row r="11" spans="1:20" ht="20.100000000000001" customHeight="1">
      <c r="A11" s="211"/>
      <c r="B11" s="216" t="s">
        <v>192</v>
      </c>
      <c r="C11" s="203" t="s">
        <v>185</v>
      </c>
      <c r="D11" s="260">
        <v>0</v>
      </c>
      <c r="E11" s="260">
        <v>0.35975079615964806</v>
      </c>
      <c r="F11" s="260">
        <v>0.36837528918228263</v>
      </c>
      <c r="G11" s="260">
        <v>0.34678758646334118</v>
      </c>
      <c r="H11" s="260">
        <v>0.20637756554016098</v>
      </c>
      <c r="I11" s="260">
        <v>0.26662196467166149</v>
      </c>
      <c r="J11" s="260">
        <v>0.297053781438192</v>
      </c>
      <c r="K11" s="267">
        <v>0.23680027836205428</v>
      </c>
      <c r="L11" s="267">
        <v>0.17258245939330247</v>
      </c>
      <c r="M11" s="267">
        <v>0.19575533287805105</v>
      </c>
      <c r="N11" s="267">
        <v>0.2161291465932674</v>
      </c>
      <c r="O11" s="267">
        <v>0.21763396747751501</v>
      </c>
      <c r="P11" s="261">
        <v>0.18393756521691154</v>
      </c>
      <c r="Q11" s="262">
        <v>0.18151965325388086</v>
      </c>
      <c r="R11" s="262">
        <v>0.18438879901037375</v>
      </c>
      <c r="S11" s="261">
        <v>0.17936146635466216</v>
      </c>
      <c r="T11" s="263">
        <v>0.17267505075723788</v>
      </c>
    </row>
    <row r="12" spans="1:20" ht="20.100000000000001" customHeight="1">
      <c r="A12" s="211"/>
      <c r="B12" s="202" t="s">
        <v>193</v>
      </c>
      <c r="C12" s="203" t="s">
        <v>185</v>
      </c>
      <c r="D12" s="266">
        <v>0.13694371864858848</v>
      </c>
      <c r="E12" s="266">
        <v>3.4881964043128384E-2</v>
      </c>
      <c r="F12" s="266">
        <v>5.7540264036217717E-2</v>
      </c>
      <c r="G12" s="266">
        <v>8.4599498025084222E-2</v>
      </c>
      <c r="H12" s="266">
        <v>0.20852445812073103</v>
      </c>
      <c r="I12" s="266">
        <v>8.8773800232702524E-2</v>
      </c>
      <c r="J12" s="266">
        <v>3.4189544171092164E-2</v>
      </c>
      <c r="K12" s="266">
        <v>6.9116405591357177E-2</v>
      </c>
      <c r="L12" s="266">
        <v>0.12509299654330674</v>
      </c>
      <c r="M12" s="266">
        <v>0.16136846631209717</v>
      </c>
      <c r="N12" s="266">
        <v>1.363882583359791E-2</v>
      </c>
      <c r="O12" s="266">
        <v>6.1209016073507594E-2</v>
      </c>
      <c r="P12" s="261">
        <v>0.44461449365269801</v>
      </c>
      <c r="Q12" s="262">
        <v>0.1456739551009549</v>
      </c>
      <c r="R12" s="262">
        <v>0.15942806884298527</v>
      </c>
      <c r="S12" s="261">
        <v>8.446442907605102E-2</v>
      </c>
      <c r="T12" s="263">
        <v>7.9351181821105218E-2</v>
      </c>
    </row>
    <row r="13" spans="1:20" ht="20.100000000000001" customHeight="1">
      <c r="A13" s="211"/>
      <c r="B13" s="202" t="s">
        <v>194</v>
      </c>
      <c r="C13" s="203" t="s">
        <v>185</v>
      </c>
      <c r="D13" s="267">
        <v>0</v>
      </c>
      <c r="E13" s="267">
        <v>1.9275342127994379E-6</v>
      </c>
      <c r="F13" s="267">
        <v>6.5222681705141426E-4</v>
      </c>
      <c r="G13" s="267">
        <v>7.7084224517283912E-3</v>
      </c>
      <c r="H13" s="267">
        <v>1.3287702610731377E-2</v>
      </c>
      <c r="I13" s="267">
        <v>3.1347582856089413E-2</v>
      </c>
      <c r="J13" s="267">
        <v>3.0829796068043432E-2</v>
      </c>
      <c r="K13" s="266">
        <v>2.8034326892071925E-2</v>
      </c>
      <c r="L13" s="266">
        <v>3.4561160264903371E-2</v>
      </c>
      <c r="M13" s="266">
        <v>3.8995612124289071E-2</v>
      </c>
      <c r="N13" s="266">
        <v>4.4465606870564334E-2</v>
      </c>
      <c r="O13" s="266">
        <v>3.9233879955319406E-2</v>
      </c>
      <c r="P13" s="261">
        <v>4.8071802890831898E-2</v>
      </c>
      <c r="Q13" s="262">
        <v>6.2633309344527544E-2</v>
      </c>
      <c r="R13" s="262">
        <v>4.0648614406192482E-2</v>
      </c>
      <c r="S13" s="261">
        <v>2.7955228383096171E-2</v>
      </c>
      <c r="T13" s="263">
        <v>3.0534637024567709E-2</v>
      </c>
    </row>
    <row r="14" spans="1:20" ht="20.100000000000001" customHeight="1">
      <c r="A14" s="211"/>
      <c r="B14" s="202" t="s">
        <v>195</v>
      </c>
      <c r="C14" s="203" t="s">
        <v>185</v>
      </c>
      <c r="D14" s="266">
        <v>7.0002004036811075E-2</v>
      </c>
      <c r="E14" s="266">
        <v>4.4395375697490032E-2</v>
      </c>
      <c r="F14" s="266">
        <v>8.4771058399475921E-2</v>
      </c>
      <c r="G14" s="266">
        <v>4.8843563858092513E-2</v>
      </c>
      <c r="H14" s="266">
        <v>4.715883925396288E-2</v>
      </c>
      <c r="I14" s="266">
        <v>4.7287994296752886E-2</v>
      </c>
      <c r="J14" s="266">
        <v>4.2729971386216502E-2</v>
      </c>
      <c r="K14" s="266">
        <v>1.4058444917967884E-2</v>
      </c>
      <c r="L14" s="266">
        <v>6.0392425039865361E-2</v>
      </c>
      <c r="M14" s="266">
        <v>1.9805801272717385E-2</v>
      </c>
      <c r="N14" s="266">
        <v>3.2473683086068045E-2</v>
      </c>
      <c r="O14" s="266">
        <v>3.1065378413200589E-2</v>
      </c>
      <c r="P14" s="261">
        <v>2.5836076963897159E-2</v>
      </c>
      <c r="Q14" s="262">
        <v>4.9843839188044962E-2</v>
      </c>
      <c r="R14" s="262">
        <v>1.5297784011762714E-2</v>
      </c>
      <c r="S14" s="261">
        <v>6.7291841914254066E-2</v>
      </c>
      <c r="T14" s="263">
        <v>4.6469394299206157E-2</v>
      </c>
    </row>
    <row r="15" spans="1:20" ht="20.100000000000001" customHeight="1">
      <c r="A15" s="211"/>
      <c r="B15" s="202" t="s">
        <v>196</v>
      </c>
      <c r="C15" s="203" t="s">
        <v>185</v>
      </c>
      <c r="D15" s="260">
        <v>0.35264211767402404</v>
      </c>
      <c r="E15" s="260">
        <v>0.15829389014751852</v>
      </c>
      <c r="F15" s="260">
        <v>0.17150562812258213</v>
      </c>
      <c r="G15" s="260">
        <v>0.11116351454107984</v>
      </c>
      <c r="H15" s="260">
        <v>8.3463385023563416E-2</v>
      </c>
      <c r="I15" s="260">
        <v>6.1110106179498656E-2</v>
      </c>
      <c r="J15" s="260">
        <v>6.8098282461088414E-2</v>
      </c>
      <c r="K15" s="267">
        <v>3.2764108409133005E-2</v>
      </c>
      <c r="L15" s="267">
        <v>5.521941779601288E-2</v>
      </c>
      <c r="M15" s="267">
        <v>7.2110868944912573E-2</v>
      </c>
      <c r="N15" s="267">
        <v>5.5807149069380252E-2</v>
      </c>
      <c r="O15" s="267">
        <v>7.8347955865959482E-2</v>
      </c>
      <c r="P15" s="261">
        <v>6.3304765613634156E-2</v>
      </c>
      <c r="Q15" s="262">
        <v>4.956781353963139E-2</v>
      </c>
      <c r="R15" s="262">
        <v>4.5396406389490454E-2</v>
      </c>
      <c r="S15" s="261">
        <v>6.4717955870122759E-2</v>
      </c>
      <c r="T15" s="263">
        <v>1.8471924923733243E-2</v>
      </c>
    </row>
    <row r="16" spans="1:20" ht="20.100000000000001" customHeight="1">
      <c r="A16" s="213"/>
      <c r="B16" s="217" t="s">
        <v>197</v>
      </c>
      <c r="C16" s="203" t="s">
        <v>185</v>
      </c>
      <c r="D16" s="260" t="s">
        <v>288</v>
      </c>
      <c r="E16" s="267" t="s">
        <v>288</v>
      </c>
      <c r="F16" s="267" t="s">
        <v>288</v>
      </c>
      <c r="G16" s="267" t="s">
        <v>288</v>
      </c>
      <c r="H16" s="267">
        <v>5.6802199977242483E-4</v>
      </c>
      <c r="I16" s="267">
        <v>4.7117393084434725E-3</v>
      </c>
      <c r="J16" s="267">
        <v>9.1451448261260625E-3</v>
      </c>
      <c r="K16" s="266">
        <v>1.1695039652433598E-2</v>
      </c>
      <c r="L16" s="266">
        <v>8.9461463528175966E-3</v>
      </c>
      <c r="M16" s="266">
        <v>9.1333447559840981E-3</v>
      </c>
      <c r="N16" s="266">
        <v>7.3768454797316189E-3</v>
      </c>
      <c r="O16" s="266">
        <v>9.9323224263404425E-3</v>
      </c>
      <c r="P16" s="261">
        <v>8.6936084621637901E-3</v>
      </c>
      <c r="Q16" s="262">
        <v>8.8136922032962198E-3</v>
      </c>
      <c r="R16" s="262">
        <v>8.8121026571275022E-3</v>
      </c>
      <c r="S16" s="261">
        <v>7.9435109456945166E-3</v>
      </c>
      <c r="T16" s="263">
        <v>2.9611777661936313E-3</v>
      </c>
    </row>
    <row r="17" spans="1:20" ht="20.100000000000001" customHeight="1">
      <c r="A17" s="214"/>
      <c r="B17" s="202" t="s">
        <v>198</v>
      </c>
      <c r="C17" s="203" t="s">
        <v>185</v>
      </c>
      <c r="D17" s="266">
        <v>0.29078354889468561</v>
      </c>
      <c r="E17" s="266">
        <v>7.0992617687195558E-2</v>
      </c>
      <c r="F17" s="266">
        <v>0.24097544201585699</v>
      </c>
      <c r="G17" s="266">
        <v>6.1914658995790565E-2</v>
      </c>
      <c r="H17" s="266">
        <v>-2.7102617491030226E-2</v>
      </c>
      <c r="I17" s="266">
        <v>-3.1258865906642695E-2</v>
      </c>
      <c r="J17" s="266">
        <v>0.41646841779340388</v>
      </c>
      <c r="K17" s="266">
        <v>0.15773600533766999</v>
      </c>
      <c r="L17" s="266">
        <v>-6.0125717769834497E-2</v>
      </c>
      <c r="M17" s="266">
        <v>-8.1216378635659107E-3</v>
      </c>
      <c r="N17" s="266">
        <v>4.0252913538682197E-3</v>
      </c>
      <c r="O17" s="266">
        <v>4.3374931246188971E-2</v>
      </c>
      <c r="P17" s="268">
        <v>1.3486023606163956E-2</v>
      </c>
      <c r="Q17" s="269">
        <v>8.6819076213843251E-3</v>
      </c>
      <c r="R17" s="262">
        <v>8.4975995004716951E-3</v>
      </c>
      <c r="S17" s="261">
        <v>3.491067130496428E-2</v>
      </c>
      <c r="T17" s="263">
        <v>1.4567596495535956E-2</v>
      </c>
    </row>
    <row r="18" spans="1:20" ht="20.100000000000001" customHeight="1">
      <c r="A18" s="214"/>
      <c r="B18" s="202" t="s">
        <v>199</v>
      </c>
      <c r="C18" s="203" t="s">
        <v>185</v>
      </c>
      <c r="D18" s="266">
        <v>6.3191636964293829E-3</v>
      </c>
      <c r="E18" s="266">
        <v>1.770553431304632E-3</v>
      </c>
      <c r="F18" s="266">
        <v>1.8894112406751182E-3</v>
      </c>
      <c r="G18" s="266">
        <v>8.1454028320485908E-4</v>
      </c>
      <c r="H18" s="266">
        <v>6.7383163784114405E-3</v>
      </c>
      <c r="I18" s="266">
        <v>1.5460898690304978E-3</v>
      </c>
      <c r="J18" s="266">
        <v>1.9874107258446832E-3</v>
      </c>
      <c r="K18" s="266">
        <v>1.2538725040847762E-2</v>
      </c>
      <c r="L18" s="266">
        <v>1.0461105099660282E-2</v>
      </c>
      <c r="M18" s="266">
        <v>2.128948927175189E-2</v>
      </c>
      <c r="N18" s="266">
        <v>9.2569792136852225E-3</v>
      </c>
      <c r="O18" s="266">
        <v>7.2816403526811319E-4</v>
      </c>
      <c r="P18" s="261">
        <v>2.5844884113977958E-2</v>
      </c>
      <c r="Q18" s="262">
        <v>6.4988632491743492E-3</v>
      </c>
      <c r="R18" s="262">
        <v>5.7895878261788681E-3</v>
      </c>
      <c r="S18" s="261">
        <v>3.9622438622744166E-3</v>
      </c>
      <c r="T18" s="263">
        <v>1.6621951815291986E-3</v>
      </c>
    </row>
    <row r="19" spans="1:20" ht="20.100000000000001" customHeight="1">
      <c r="A19" s="213"/>
      <c r="B19" s="202" t="s">
        <v>200</v>
      </c>
      <c r="C19" s="203" t="s">
        <v>185</v>
      </c>
      <c r="D19" s="260" t="s">
        <v>288</v>
      </c>
      <c r="E19" s="260" t="s">
        <v>288</v>
      </c>
      <c r="F19" s="260" t="s">
        <v>288</v>
      </c>
      <c r="G19" s="260" t="s">
        <v>288</v>
      </c>
      <c r="H19" s="260" t="s">
        <v>288</v>
      </c>
      <c r="I19" s="260" t="s">
        <v>288</v>
      </c>
      <c r="J19" s="260" t="s">
        <v>288</v>
      </c>
      <c r="K19" s="267" t="s">
        <v>288</v>
      </c>
      <c r="L19" s="267" t="s">
        <v>288</v>
      </c>
      <c r="M19" s="267" t="s">
        <v>288</v>
      </c>
      <c r="N19" s="267" t="s">
        <v>288</v>
      </c>
      <c r="O19" s="267" t="s">
        <v>288</v>
      </c>
      <c r="P19" s="261">
        <v>1.3974454008308631E-3</v>
      </c>
      <c r="Q19" s="262">
        <v>4.8645484516600859E-3</v>
      </c>
      <c r="R19" s="262">
        <v>3.2500776216617577E-3</v>
      </c>
      <c r="S19" s="261">
        <v>2.9165395331076835E-3</v>
      </c>
      <c r="T19" s="263">
        <v>2.4711858814060808E-3</v>
      </c>
    </row>
    <row r="20" spans="1:20" ht="20.100000000000001" customHeight="1">
      <c r="A20" s="213"/>
      <c r="B20" s="216" t="s">
        <v>201</v>
      </c>
      <c r="C20" s="203" t="s">
        <v>185</v>
      </c>
      <c r="D20" s="260">
        <v>3.3290920507825536E-3</v>
      </c>
      <c r="E20" s="260">
        <v>1.2853609293755045E-2</v>
      </c>
      <c r="F20" s="260">
        <v>5.6533010056883755E-3</v>
      </c>
      <c r="G20" s="260">
        <v>0</v>
      </c>
      <c r="H20" s="260">
        <v>0</v>
      </c>
      <c r="I20" s="260">
        <v>0</v>
      </c>
      <c r="J20" s="260">
        <v>0</v>
      </c>
      <c r="K20" s="266">
        <v>0</v>
      </c>
      <c r="L20" s="266">
        <v>0</v>
      </c>
      <c r="M20" s="266">
        <v>8.772589480611903E-5</v>
      </c>
      <c r="N20" s="266">
        <v>0</v>
      </c>
      <c r="O20" s="266">
        <v>0</v>
      </c>
      <c r="P20" s="261">
        <v>4.200661950453162E-3</v>
      </c>
      <c r="Q20" s="262">
        <v>4.5280376767939832E-3</v>
      </c>
      <c r="R20" s="262">
        <v>3.5996431159207214E-3</v>
      </c>
      <c r="S20" s="261">
        <v>2.0730540538014984E-3</v>
      </c>
      <c r="T20" s="263">
        <v>1.0219906575759767E-3</v>
      </c>
    </row>
    <row r="21" spans="1:20" ht="20.100000000000001" customHeight="1">
      <c r="A21" s="213"/>
      <c r="B21" s="202" t="s">
        <v>202</v>
      </c>
      <c r="C21" s="203" t="s">
        <v>185</v>
      </c>
      <c r="D21" s="266">
        <v>9.9068251902620121E-3</v>
      </c>
      <c r="E21" s="266">
        <v>4.7809196423566763E-3</v>
      </c>
      <c r="F21" s="266">
        <v>6.648242537778451E-2</v>
      </c>
      <c r="G21" s="266">
        <v>0.22442903248889498</v>
      </c>
      <c r="H21" s="266">
        <v>0.25744568957091074</v>
      </c>
      <c r="I21" s="266">
        <v>0.18622439858757914</v>
      </c>
      <c r="J21" s="266">
        <v>0.15986721867113721</v>
      </c>
      <c r="K21" s="266">
        <v>0.19214984109985919</v>
      </c>
      <c r="L21" s="266">
        <v>0.11309485846866742</v>
      </c>
      <c r="M21" s="266">
        <v>5.4085006297162702E-2</v>
      </c>
      <c r="N21" s="266">
        <v>1.6470538340276529E-2</v>
      </c>
      <c r="O21" s="266">
        <v>4.299555435714536E-2</v>
      </c>
      <c r="P21" s="261">
        <v>4.4223544418471837E-2</v>
      </c>
      <c r="Q21" s="262">
        <v>3.999338528247247E-3</v>
      </c>
      <c r="R21" s="262">
        <v>1.2712303695351812E-2</v>
      </c>
      <c r="S21" s="261">
        <v>3.140363634483017E-2</v>
      </c>
      <c r="T21" s="263">
        <v>4.3901266728138709E-3</v>
      </c>
    </row>
    <row r="22" spans="1:20" ht="20.100000000000001" customHeight="1">
      <c r="A22" s="213"/>
      <c r="B22" s="218" t="s">
        <v>203</v>
      </c>
      <c r="C22" s="203" t="s">
        <v>185</v>
      </c>
      <c r="D22" s="260" t="s">
        <v>288</v>
      </c>
      <c r="E22" s="267" t="s">
        <v>288</v>
      </c>
      <c r="F22" s="267" t="s">
        <v>288</v>
      </c>
      <c r="G22" s="267" t="s">
        <v>288</v>
      </c>
      <c r="H22" s="267" t="s">
        <v>288</v>
      </c>
      <c r="I22" s="267" t="s">
        <v>288</v>
      </c>
      <c r="J22" s="267">
        <v>1.0133294430026396E-2</v>
      </c>
      <c r="K22" s="267">
        <v>0</v>
      </c>
      <c r="L22" s="267">
        <v>3.5038715989981002E-3</v>
      </c>
      <c r="M22" s="267">
        <v>7.024234203397579E-3</v>
      </c>
      <c r="N22" s="267">
        <v>7.4217760549816734E-4</v>
      </c>
      <c r="O22" s="267">
        <v>2.7175719074565958E-4</v>
      </c>
      <c r="P22" s="261">
        <v>2.0293415449838096E-4</v>
      </c>
      <c r="Q22" s="262">
        <v>2.0782458890785957E-3</v>
      </c>
      <c r="R22" s="262">
        <v>1.2745945369177991E-3</v>
      </c>
      <c r="S22" s="261">
        <v>6.8010793444042228E-4</v>
      </c>
      <c r="T22" s="263">
        <v>3.8890852998386889E-4</v>
      </c>
    </row>
    <row r="23" spans="1:20" ht="20.100000000000001" customHeight="1">
      <c r="A23" s="213"/>
      <c r="B23" s="202" t="s">
        <v>204</v>
      </c>
      <c r="C23" s="203" t="s">
        <v>185</v>
      </c>
      <c r="D23" s="260" t="s">
        <v>288</v>
      </c>
      <c r="E23" s="260" t="s">
        <v>288</v>
      </c>
      <c r="F23" s="260" t="s">
        <v>288</v>
      </c>
      <c r="G23" s="260" t="s">
        <v>288</v>
      </c>
      <c r="H23" s="260" t="s">
        <v>288</v>
      </c>
      <c r="I23" s="260" t="s">
        <v>288</v>
      </c>
      <c r="J23" s="260" t="s">
        <v>288</v>
      </c>
      <c r="K23" s="260" t="s">
        <v>288</v>
      </c>
      <c r="L23" s="260" t="s">
        <v>288</v>
      </c>
      <c r="M23" s="260" t="s">
        <v>288</v>
      </c>
      <c r="N23" s="260" t="s">
        <v>288</v>
      </c>
      <c r="O23" s="260" t="s">
        <v>288</v>
      </c>
      <c r="P23" s="261">
        <v>2.0398483944192232E-5</v>
      </c>
      <c r="Q23" s="262">
        <v>4.9615862057543134E-4</v>
      </c>
      <c r="R23" s="262">
        <v>2.3031731034983834E-4</v>
      </c>
      <c r="S23" s="261">
        <v>2.3227847333419187E-4</v>
      </c>
      <c r="T23" s="263">
        <v>2.0417850564221637E-4</v>
      </c>
    </row>
    <row r="24" spans="1:20" ht="20.100000000000001" customHeight="1">
      <c r="A24" s="213"/>
      <c r="B24" s="202" t="s">
        <v>205</v>
      </c>
      <c r="C24" s="203" t="s">
        <v>185</v>
      </c>
      <c r="D24" s="266" t="s">
        <v>288</v>
      </c>
      <c r="E24" s="266" t="s">
        <v>288</v>
      </c>
      <c r="F24" s="266" t="s">
        <v>288</v>
      </c>
      <c r="G24" s="266" t="s">
        <v>288</v>
      </c>
      <c r="H24" s="266" t="s">
        <v>288</v>
      </c>
      <c r="I24" s="266" t="s">
        <v>288</v>
      </c>
      <c r="J24" s="266" t="s">
        <v>288</v>
      </c>
      <c r="K24" s="266" t="s">
        <v>288</v>
      </c>
      <c r="L24" s="266">
        <v>0</v>
      </c>
      <c r="M24" s="266">
        <v>0</v>
      </c>
      <c r="N24" s="266">
        <v>0</v>
      </c>
      <c r="O24" s="266">
        <v>2.5695015347067604E-4</v>
      </c>
      <c r="P24" s="261">
        <v>4.205702532366782E-4</v>
      </c>
      <c r="Q24" s="262">
        <v>4.6385430087122776E-4</v>
      </c>
      <c r="R24" s="262">
        <v>3.8078783562420915E-4</v>
      </c>
      <c r="S24" s="261">
        <v>7.068575355282091E-4</v>
      </c>
      <c r="T24" s="263">
        <v>1.4409257927076688E-3</v>
      </c>
    </row>
    <row r="25" spans="1:20" ht="20.100000000000001" customHeight="1">
      <c r="A25" s="213"/>
      <c r="B25" s="216" t="s">
        <v>206</v>
      </c>
      <c r="C25" s="203" t="s">
        <v>185</v>
      </c>
      <c r="D25" s="260" t="s">
        <v>288</v>
      </c>
      <c r="E25" s="260" t="s">
        <v>288</v>
      </c>
      <c r="F25" s="260" t="s">
        <v>288</v>
      </c>
      <c r="G25" s="260" t="s">
        <v>288</v>
      </c>
      <c r="H25" s="260" t="s">
        <v>288</v>
      </c>
      <c r="I25" s="260" t="s">
        <v>288</v>
      </c>
      <c r="J25" s="260" t="s">
        <v>288</v>
      </c>
      <c r="K25" s="267" t="s">
        <v>288</v>
      </c>
      <c r="L25" s="267">
        <v>0</v>
      </c>
      <c r="M25" s="267">
        <v>1.6425891367391313E-6</v>
      </c>
      <c r="N25" s="267">
        <v>5.2338788222683283E-5</v>
      </c>
      <c r="O25" s="267">
        <v>7.9722043739386821E-5</v>
      </c>
      <c r="P25" s="261">
        <v>4.2820932398907898E-4</v>
      </c>
      <c r="Q25" s="262">
        <v>4.5272279085630337E-4</v>
      </c>
      <c r="R25" s="262">
        <v>4.9261746722195025E-4</v>
      </c>
      <c r="S25" s="261">
        <v>4.9073534808009834E-4</v>
      </c>
      <c r="T25" s="263">
        <v>4.95016061543403E-4</v>
      </c>
    </row>
    <row r="26" spans="1:20" ht="20.100000000000001" customHeight="1">
      <c r="A26" s="213"/>
      <c r="B26" s="202" t="s">
        <v>207</v>
      </c>
      <c r="C26" s="203" t="s">
        <v>185</v>
      </c>
      <c r="D26" s="260" t="s">
        <v>288</v>
      </c>
      <c r="E26" s="260" t="s">
        <v>288</v>
      </c>
      <c r="F26" s="260" t="s">
        <v>288</v>
      </c>
      <c r="G26" s="260" t="s">
        <v>288</v>
      </c>
      <c r="H26" s="260" t="s">
        <v>288</v>
      </c>
      <c r="I26" s="260" t="s">
        <v>288</v>
      </c>
      <c r="J26" s="260" t="s">
        <v>288</v>
      </c>
      <c r="K26" s="267" t="s">
        <v>288</v>
      </c>
      <c r="L26" s="267" t="s">
        <v>288</v>
      </c>
      <c r="M26" s="267" t="s">
        <v>288</v>
      </c>
      <c r="N26" s="267" t="s">
        <v>288</v>
      </c>
      <c r="O26" s="267" t="s">
        <v>288</v>
      </c>
      <c r="P26" s="261">
        <v>0</v>
      </c>
      <c r="Q26" s="262">
        <v>1.1432943472571114E-4</v>
      </c>
      <c r="R26" s="262">
        <v>2.1342016350118159E-4</v>
      </c>
      <c r="S26" s="261">
        <v>1.512157055574215E-4</v>
      </c>
      <c r="T26" s="263">
        <v>1.0788268564859138E-4</v>
      </c>
    </row>
    <row r="27" spans="1:20" ht="20.100000000000001" customHeight="1">
      <c r="A27" s="213"/>
      <c r="B27" s="216" t="s">
        <v>208</v>
      </c>
      <c r="C27" s="203" t="s">
        <v>185</v>
      </c>
      <c r="D27" s="260">
        <v>1.0762355319985236E-3</v>
      </c>
      <c r="E27" s="260">
        <v>2.4217281448938571E-3</v>
      </c>
      <c r="F27" s="260">
        <v>1.7608939755107977E-3</v>
      </c>
      <c r="G27" s="260">
        <v>4.8136433751577376E-3</v>
      </c>
      <c r="H27" s="260">
        <v>5.5581584782029283E-3</v>
      </c>
      <c r="I27" s="260">
        <v>4.0748494410521611E-3</v>
      </c>
      <c r="J27" s="260">
        <v>3.7625352496762263E-3</v>
      </c>
      <c r="K27" s="267">
        <v>2.7977104409761043E-3</v>
      </c>
      <c r="L27" s="267">
        <v>2.359517654254887E-3</v>
      </c>
      <c r="M27" s="267">
        <v>2.0731903736338986E-4</v>
      </c>
      <c r="N27" s="267">
        <v>6.6426531854735021E-4</v>
      </c>
      <c r="O27" s="267">
        <v>5.6700082162168086E-4</v>
      </c>
      <c r="P27" s="261">
        <v>3.5153419592504244E-4</v>
      </c>
      <c r="Q27" s="262">
        <v>4.8001984121887962E-5</v>
      </c>
      <c r="R27" s="262">
        <v>0</v>
      </c>
      <c r="S27" s="261">
        <v>1.6720306977527892E-4</v>
      </c>
      <c r="T27" s="263">
        <v>0</v>
      </c>
    </row>
    <row r="28" spans="1:20" ht="20.100000000000001" customHeight="1">
      <c r="A28" s="213"/>
      <c r="B28" s="202" t="s">
        <v>209</v>
      </c>
      <c r="C28" s="203" t="s">
        <v>185</v>
      </c>
      <c r="D28" s="266">
        <v>0.74134578975249354</v>
      </c>
      <c r="E28" s="266">
        <v>0.40670184941074933</v>
      </c>
      <c r="F28" s="266">
        <v>0.76054769888720997</v>
      </c>
      <c r="G28" s="266">
        <v>0.12060334362193272</v>
      </c>
      <c r="H28" s="266">
        <v>0.3264068890219512</v>
      </c>
      <c r="I28" s="266">
        <v>0</v>
      </c>
      <c r="J28" s="266">
        <v>0</v>
      </c>
      <c r="K28" s="266">
        <v>0</v>
      </c>
      <c r="L28" s="266">
        <v>0</v>
      </c>
      <c r="M28" s="266">
        <v>0</v>
      </c>
      <c r="N28" s="266">
        <v>0</v>
      </c>
      <c r="O28" s="266">
        <v>0</v>
      </c>
      <c r="P28" s="261">
        <v>0</v>
      </c>
      <c r="Q28" s="262">
        <v>0</v>
      </c>
      <c r="R28" s="262">
        <v>0</v>
      </c>
      <c r="S28" s="261">
        <v>6.5870511073395588E-2</v>
      </c>
      <c r="T28" s="263">
        <v>2.5019414311868386E-2</v>
      </c>
    </row>
    <row r="29" spans="1:20" ht="20.100000000000001" customHeight="1">
      <c r="A29" s="213"/>
      <c r="B29" s="202" t="s">
        <v>210</v>
      </c>
      <c r="C29" s="203" t="s">
        <v>185</v>
      </c>
      <c r="D29" s="266" t="s">
        <v>288</v>
      </c>
      <c r="E29" s="266" t="s">
        <v>288</v>
      </c>
      <c r="F29" s="266" t="s">
        <v>288</v>
      </c>
      <c r="G29" s="266" t="s">
        <v>288</v>
      </c>
      <c r="H29" s="266" t="s">
        <v>288</v>
      </c>
      <c r="I29" s="266" t="s">
        <v>288</v>
      </c>
      <c r="J29" s="266">
        <v>1.6373610358666813E-4</v>
      </c>
      <c r="K29" s="266">
        <v>0</v>
      </c>
      <c r="L29" s="266">
        <v>0</v>
      </c>
      <c r="M29" s="266">
        <v>0</v>
      </c>
      <c r="N29" s="266">
        <v>0</v>
      </c>
      <c r="O29" s="266">
        <v>0</v>
      </c>
      <c r="P29" s="261">
        <v>0</v>
      </c>
      <c r="Q29" s="262">
        <v>0</v>
      </c>
      <c r="R29" s="262">
        <v>0</v>
      </c>
      <c r="S29" s="261">
        <v>0</v>
      </c>
      <c r="T29" s="263">
        <v>0</v>
      </c>
    </row>
    <row r="30" spans="1:20" ht="20.100000000000001" customHeight="1">
      <c r="A30" s="213"/>
      <c r="B30" s="216" t="s">
        <v>211</v>
      </c>
      <c r="C30" s="203" t="s">
        <v>185</v>
      </c>
      <c r="D30" s="260">
        <v>2.2678296816615228E-4</v>
      </c>
      <c r="E30" s="260">
        <v>3.7106035688402379E-4</v>
      </c>
      <c r="F30" s="260">
        <v>3.3387299734566285E-4</v>
      </c>
      <c r="G30" s="260">
        <v>2.7393976457391038E-4</v>
      </c>
      <c r="H30" s="260">
        <v>6.3630201497415567E-5</v>
      </c>
      <c r="I30" s="260">
        <v>1.851267843148567E-3</v>
      </c>
      <c r="J30" s="260">
        <v>1.4443953957465785E-4</v>
      </c>
      <c r="K30" s="266">
        <v>0</v>
      </c>
      <c r="L30" s="266">
        <v>1.9348830916668768E-5</v>
      </c>
      <c r="M30" s="266">
        <v>5.2447013195179312E-5</v>
      </c>
      <c r="N30" s="266">
        <v>0</v>
      </c>
      <c r="O30" s="266">
        <v>0</v>
      </c>
      <c r="P30" s="261">
        <v>0</v>
      </c>
      <c r="Q30" s="262">
        <v>0</v>
      </c>
      <c r="R30" s="262">
        <v>0</v>
      </c>
      <c r="S30" s="261">
        <v>2.19252396634898E-3</v>
      </c>
      <c r="T30" s="263">
        <v>0</v>
      </c>
    </row>
    <row r="31" spans="1:20" ht="20.100000000000001" customHeight="1">
      <c r="A31" s="213"/>
      <c r="B31" s="216" t="s">
        <v>212</v>
      </c>
      <c r="C31" s="203" t="s">
        <v>185</v>
      </c>
      <c r="D31" s="260">
        <v>0</v>
      </c>
      <c r="E31" s="267">
        <v>1.7015113366815903E-5</v>
      </c>
      <c r="F31" s="267">
        <v>1.1870100741074071E-3</v>
      </c>
      <c r="G31" s="267">
        <v>2.0922581779438312E-3</v>
      </c>
      <c r="H31" s="267">
        <v>1.488889860527467E-3</v>
      </c>
      <c r="I31" s="267">
        <v>6.1462756373701017E-4</v>
      </c>
      <c r="J31" s="267">
        <v>1.8937928244616104E-4</v>
      </c>
      <c r="K31" s="267">
        <v>0</v>
      </c>
      <c r="L31" s="267">
        <v>0</v>
      </c>
      <c r="M31" s="267">
        <v>0</v>
      </c>
      <c r="N31" s="267">
        <v>0</v>
      </c>
      <c r="O31" s="267">
        <v>0</v>
      </c>
      <c r="P31" s="261">
        <v>0</v>
      </c>
      <c r="Q31" s="262">
        <v>0</v>
      </c>
      <c r="R31" s="262">
        <v>0</v>
      </c>
      <c r="S31" s="261">
        <v>0</v>
      </c>
      <c r="T31" s="263">
        <v>0</v>
      </c>
    </row>
    <row r="32" spans="1:20" ht="20.100000000000001" customHeight="1">
      <c r="A32" s="213"/>
      <c r="B32" s="216" t="s">
        <v>213</v>
      </c>
      <c r="C32" s="203" t="s">
        <v>185</v>
      </c>
      <c r="D32" s="260" t="s">
        <v>288</v>
      </c>
      <c r="E32" s="260" t="s">
        <v>288</v>
      </c>
      <c r="F32" s="260" t="s">
        <v>288</v>
      </c>
      <c r="G32" s="260" t="s">
        <v>288</v>
      </c>
      <c r="H32" s="260" t="s">
        <v>288</v>
      </c>
      <c r="I32" s="260" t="s">
        <v>288</v>
      </c>
      <c r="J32" s="260" t="s">
        <v>288</v>
      </c>
      <c r="K32" s="267" t="s">
        <v>288</v>
      </c>
      <c r="L32" s="267">
        <v>0</v>
      </c>
      <c r="M32" s="267">
        <v>2.7847081371529893E-2</v>
      </c>
      <c r="N32" s="267">
        <v>5.1618930455828979E-2</v>
      </c>
      <c r="O32" s="267">
        <v>3.5098499606784204E-2</v>
      </c>
      <c r="P32" s="261">
        <v>3.3689182143607985E-2</v>
      </c>
      <c r="Q32" s="262">
        <v>0</v>
      </c>
      <c r="R32" s="262">
        <v>0</v>
      </c>
      <c r="S32" s="261">
        <v>4.0529628099072871E-4</v>
      </c>
      <c r="T32" s="263">
        <v>0</v>
      </c>
    </row>
    <row r="33" spans="1:20" ht="20.100000000000001" customHeight="1">
      <c r="A33" s="213"/>
      <c r="B33" s="216" t="s">
        <v>214</v>
      </c>
      <c r="C33" s="203" t="s">
        <v>185</v>
      </c>
      <c r="D33" s="260">
        <v>6.0950131982509211E-2</v>
      </c>
      <c r="E33" s="260">
        <v>0.10613804705055427</v>
      </c>
      <c r="F33" s="260">
        <v>7.4292424109448016E-2</v>
      </c>
      <c r="G33" s="260">
        <v>7.055206815924811E-2</v>
      </c>
      <c r="H33" s="260">
        <v>2.7631488731404585E-2</v>
      </c>
      <c r="I33" s="260">
        <v>6.6106439994100222E-2</v>
      </c>
      <c r="J33" s="260">
        <v>3.3387679397576038E-2</v>
      </c>
      <c r="K33" s="260">
        <v>0</v>
      </c>
      <c r="L33" s="260">
        <v>0</v>
      </c>
      <c r="M33" s="260">
        <v>0</v>
      </c>
      <c r="N33" s="260">
        <v>0</v>
      </c>
      <c r="O33" s="260">
        <v>0</v>
      </c>
      <c r="P33" s="264">
        <v>0</v>
      </c>
      <c r="Q33" s="265">
        <v>0</v>
      </c>
      <c r="R33" s="262">
        <v>0</v>
      </c>
      <c r="S33" s="261">
        <v>0</v>
      </c>
      <c r="T33" s="263">
        <v>0</v>
      </c>
    </row>
    <row r="34" spans="1:20" ht="20.100000000000001" customHeight="1">
      <c r="A34" s="211"/>
      <c r="B34" s="216" t="s">
        <v>215</v>
      </c>
      <c r="C34" s="203" t="s">
        <v>185</v>
      </c>
      <c r="D34" s="260">
        <v>1.5803840564270028E-3</v>
      </c>
      <c r="E34" s="260">
        <v>2.0987569059532438E-4</v>
      </c>
      <c r="F34" s="260">
        <v>0</v>
      </c>
      <c r="G34" s="260">
        <v>0</v>
      </c>
      <c r="H34" s="260">
        <v>0</v>
      </c>
      <c r="I34" s="260">
        <v>0</v>
      </c>
      <c r="J34" s="260">
        <v>0</v>
      </c>
      <c r="K34" s="266">
        <v>0</v>
      </c>
      <c r="L34" s="266">
        <v>0</v>
      </c>
      <c r="M34" s="266">
        <v>0</v>
      </c>
      <c r="N34" s="266">
        <v>0</v>
      </c>
      <c r="O34" s="266">
        <v>0</v>
      </c>
      <c r="P34" s="261">
        <v>0</v>
      </c>
      <c r="Q34" s="262">
        <v>0</v>
      </c>
      <c r="R34" s="262">
        <v>0</v>
      </c>
      <c r="S34" s="261">
        <v>0</v>
      </c>
      <c r="T34" s="263">
        <v>0</v>
      </c>
    </row>
    <row r="35" spans="1:20" ht="20.100000000000001" customHeight="1">
      <c r="A35" s="211"/>
      <c r="B35" s="216" t="s">
        <v>216</v>
      </c>
      <c r="C35" s="203" t="s">
        <v>185</v>
      </c>
      <c r="D35" s="260"/>
      <c r="E35" s="260"/>
      <c r="F35" s="260"/>
      <c r="G35" s="260"/>
      <c r="H35" s="260"/>
      <c r="I35" s="260"/>
      <c r="J35" s="260"/>
      <c r="K35" s="266"/>
      <c r="L35" s="266"/>
      <c r="M35" s="266"/>
      <c r="N35" s="266">
        <v>0</v>
      </c>
      <c r="O35" s="266">
        <v>0</v>
      </c>
      <c r="P35" s="261">
        <v>0</v>
      </c>
      <c r="Q35" s="262">
        <v>0</v>
      </c>
      <c r="R35" s="262">
        <v>0</v>
      </c>
      <c r="S35" s="261">
        <v>2.6422833691846673E-2</v>
      </c>
      <c r="T35" s="263">
        <v>2.960607931209786E-3</v>
      </c>
    </row>
    <row r="36" spans="1:20" ht="30" customHeight="1">
      <c r="A36" s="211"/>
      <c r="B36" s="183" t="s">
        <v>12</v>
      </c>
      <c r="C36" s="287" t="s">
        <v>217</v>
      </c>
      <c r="D36" s="270">
        <v>4.4658580446319753</v>
      </c>
      <c r="E36" s="270">
        <v>4.1645345778156031</v>
      </c>
      <c r="F36" s="270">
        <v>7.0505505343653923</v>
      </c>
      <c r="G36" s="270">
        <v>4.0761620406394758</v>
      </c>
      <c r="H36" s="270">
        <v>1.8000505332459336</v>
      </c>
      <c r="I36" s="270">
        <v>3.2588259686684387</v>
      </c>
      <c r="J36" s="270">
        <v>2.3614175319261279</v>
      </c>
      <c r="K36" s="270">
        <v>2.1444038504786471</v>
      </c>
      <c r="L36" s="270">
        <v>4.384137612409023</v>
      </c>
      <c r="M36" s="270">
        <v>4.3989107581193556</v>
      </c>
      <c r="N36" s="270">
        <v>6.1056650435510438</v>
      </c>
      <c r="O36" s="270">
        <v>3.5702919425129669</v>
      </c>
      <c r="P36" s="270">
        <v>4.3812966820258712</v>
      </c>
      <c r="Q36" s="270">
        <v>6.2908434771802284</v>
      </c>
      <c r="R36" s="258">
        <v>4.6533548365513893</v>
      </c>
      <c r="S36" s="322">
        <v>-0.51464831218287987</v>
      </c>
      <c r="T36" s="271">
        <v>1.2788239144658624</v>
      </c>
    </row>
    <row r="37" spans="1:20" ht="20.100000000000001" customHeight="1">
      <c r="A37" s="211"/>
      <c r="B37" s="202" t="s">
        <v>218</v>
      </c>
      <c r="C37" s="203" t="s">
        <v>217</v>
      </c>
      <c r="D37" s="260" t="s">
        <v>288</v>
      </c>
      <c r="E37" s="260" t="s">
        <v>288</v>
      </c>
      <c r="F37" s="260" t="s">
        <v>288</v>
      </c>
      <c r="G37" s="260" t="s">
        <v>288</v>
      </c>
      <c r="H37" s="260" t="s">
        <v>288</v>
      </c>
      <c r="I37" s="260">
        <v>3.536992466433951E-3</v>
      </c>
      <c r="J37" s="260">
        <v>0.79046565533235358</v>
      </c>
      <c r="K37" s="260">
        <v>1.1974559582215285</v>
      </c>
      <c r="L37" s="260">
        <v>1.4370134613316605</v>
      </c>
      <c r="M37" s="260">
        <v>1.5128339629736074</v>
      </c>
      <c r="N37" s="260">
        <v>1.1492107852128113</v>
      </c>
      <c r="O37" s="260">
        <v>2.0327223374364127</v>
      </c>
      <c r="P37" s="261">
        <v>1.6289938081854212</v>
      </c>
      <c r="Q37" s="262">
        <v>2.3328485881701932</v>
      </c>
      <c r="R37" s="262">
        <v>1.2245168910096871</v>
      </c>
      <c r="S37" s="261">
        <v>0.37203520043291483</v>
      </c>
      <c r="T37" s="263">
        <v>0.15273259272446521</v>
      </c>
    </row>
    <row r="38" spans="1:20" ht="20.100000000000001" customHeight="1">
      <c r="A38" s="211"/>
      <c r="B38" s="202" t="s">
        <v>219</v>
      </c>
      <c r="C38" s="203" t="s">
        <v>217</v>
      </c>
      <c r="D38" s="260">
        <v>1.5140653716938224</v>
      </c>
      <c r="E38" s="260">
        <v>2.2812001572810243</v>
      </c>
      <c r="F38" s="260">
        <v>3.3634990576126294</v>
      </c>
      <c r="G38" s="260">
        <v>2.3047509860531621</v>
      </c>
      <c r="H38" s="260">
        <v>1.1324057672540992</v>
      </c>
      <c r="I38" s="260">
        <v>0.75888410536746942</v>
      </c>
      <c r="J38" s="260">
        <v>-0.14810576083620977</v>
      </c>
      <c r="K38" s="260">
        <v>-0.21289215127295771</v>
      </c>
      <c r="L38" s="260">
        <v>1.2787481580135744</v>
      </c>
      <c r="M38" s="260">
        <v>1.2988136339536085</v>
      </c>
      <c r="N38" s="260">
        <v>1.3527708974644246</v>
      </c>
      <c r="O38" s="260">
        <v>0.45091176494054724</v>
      </c>
      <c r="P38" s="261">
        <v>0.46611824980377581</v>
      </c>
      <c r="Q38" s="262">
        <v>1.2703132609660486</v>
      </c>
      <c r="R38" s="262">
        <v>1.1769580113410552</v>
      </c>
      <c r="S38" s="261">
        <v>-1.9745447314986784</v>
      </c>
      <c r="T38" s="263">
        <v>0.23180526820890843</v>
      </c>
    </row>
    <row r="39" spans="1:20" ht="20.100000000000001" customHeight="1">
      <c r="A39" s="211"/>
      <c r="B39" s="216" t="s">
        <v>220</v>
      </c>
      <c r="C39" s="203" t="s">
        <v>217</v>
      </c>
      <c r="D39" s="260">
        <v>1.2282776819229164</v>
      </c>
      <c r="E39" s="267">
        <v>0.92598143796585464</v>
      </c>
      <c r="F39" s="267">
        <v>2.8634917692742863</v>
      </c>
      <c r="G39" s="267">
        <v>1.0538487709163855</v>
      </c>
      <c r="H39" s="267">
        <v>0.89743729159634278</v>
      </c>
      <c r="I39" s="267">
        <v>1.1047224343509505</v>
      </c>
      <c r="J39" s="267">
        <v>0.92654112734693295</v>
      </c>
      <c r="K39" s="267">
        <v>0.87560744765729637</v>
      </c>
      <c r="L39" s="267">
        <v>1.0453968140065244</v>
      </c>
      <c r="M39" s="267">
        <v>0.97233858336774592</v>
      </c>
      <c r="N39" s="267">
        <v>0.89098610651143539</v>
      </c>
      <c r="O39" s="267">
        <v>0.94860329151631506</v>
      </c>
      <c r="P39" s="261">
        <v>1.0806261169465421</v>
      </c>
      <c r="Q39" s="262">
        <v>1.2006233455371058</v>
      </c>
      <c r="R39" s="262">
        <v>1.047424503770775</v>
      </c>
      <c r="S39" s="261">
        <v>0.80449592407486259</v>
      </c>
      <c r="T39" s="263">
        <v>0.78181154592040525</v>
      </c>
    </row>
    <row r="40" spans="1:20" ht="20.100000000000001" customHeight="1">
      <c r="A40" s="211"/>
      <c r="B40" s="216" t="s">
        <v>221</v>
      </c>
      <c r="C40" s="203" t="s">
        <v>217</v>
      </c>
      <c r="D40" s="267">
        <v>0.11693218301056954</v>
      </c>
      <c r="E40" s="267">
        <v>6.955903546248618E-2</v>
      </c>
      <c r="F40" s="267">
        <v>8.5759065019748545E-2</v>
      </c>
      <c r="G40" s="267">
        <v>3.8829718460291512E-2</v>
      </c>
      <c r="H40" s="267">
        <v>6.6423131074766703E-2</v>
      </c>
      <c r="I40" s="267">
        <v>0.34630273776565368</v>
      </c>
      <c r="J40" s="267">
        <v>0.10172549770363999</v>
      </c>
      <c r="K40" s="267">
        <v>0.13943455472004967</v>
      </c>
      <c r="L40" s="267">
        <v>2.1942264504676246E-3</v>
      </c>
      <c r="M40" s="267">
        <v>6.374037973334834E-2</v>
      </c>
      <c r="N40" s="267">
        <v>6.3863547219649125E-2</v>
      </c>
      <c r="O40" s="267">
        <v>0.17578701941406427</v>
      </c>
      <c r="P40" s="261">
        <v>0.57152739639298888</v>
      </c>
      <c r="Q40" s="262">
        <v>0.9151791650595783</v>
      </c>
      <c r="R40" s="262">
        <v>0.59290459340118828</v>
      </c>
      <c r="S40" s="261">
        <v>0.35311072423039491</v>
      </c>
      <c r="T40" s="263">
        <v>0.25693749048427106</v>
      </c>
    </row>
    <row r="41" spans="1:20" ht="20.100000000000001" customHeight="1">
      <c r="A41" s="211"/>
      <c r="B41" s="202" t="s">
        <v>222</v>
      </c>
      <c r="C41" s="203" t="s">
        <v>217</v>
      </c>
      <c r="D41" s="260">
        <v>0.13293119366694667</v>
      </c>
      <c r="E41" s="267">
        <v>0.14159226784054404</v>
      </c>
      <c r="F41" s="267">
        <v>0.12925613890185084</v>
      </c>
      <c r="G41" s="267">
        <v>0.13720727264122801</v>
      </c>
      <c r="H41" s="267">
        <v>0.10279599199623861</v>
      </c>
      <c r="I41" s="267">
        <v>0.26156764332480592</v>
      </c>
      <c r="J41" s="267">
        <v>6.3401725668193977E-4</v>
      </c>
      <c r="K41" s="267">
        <v>-7.2716918951962737E-4</v>
      </c>
      <c r="L41" s="267">
        <v>0.24768686370061421</v>
      </c>
      <c r="M41" s="267">
        <v>-2.9398319548505549E-2</v>
      </c>
      <c r="N41" s="267">
        <v>0.3883779445817917</v>
      </c>
      <c r="O41" s="267">
        <v>0.19451670806147756</v>
      </c>
      <c r="P41" s="261">
        <v>0.19386990731237058</v>
      </c>
      <c r="Q41" s="262">
        <v>0.22838915821794201</v>
      </c>
      <c r="R41" s="262">
        <v>-0.2228988370928888</v>
      </c>
      <c r="S41" s="261">
        <v>-0.14428727425759394</v>
      </c>
      <c r="T41" s="263">
        <v>9.2915100005675572E-2</v>
      </c>
    </row>
    <row r="42" spans="1:20" ht="20.100000000000001" customHeight="1">
      <c r="A42" s="211"/>
      <c r="B42" s="202" t="s">
        <v>223</v>
      </c>
      <c r="C42" s="203" t="s">
        <v>217</v>
      </c>
      <c r="D42" s="260">
        <v>0.84100432040768835</v>
      </c>
      <c r="E42" s="267">
        <v>0.3539724743699823</v>
      </c>
      <c r="F42" s="267">
        <v>0.31465547265027682</v>
      </c>
      <c r="G42" s="267">
        <v>0.34525759394945998</v>
      </c>
      <c r="H42" s="267">
        <v>-0.54889584327948582</v>
      </c>
      <c r="I42" s="267">
        <v>-0.29981656351886982</v>
      </c>
      <c r="J42" s="267">
        <v>0.50532605287229715</v>
      </c>
      <c r="K42" s="267">
        <v>-4.916977466933338E-2</v>
      </c>
      <c r="L42" s="267">
        <v>-4.0355519655215666E-2</v>
      </c>
      <c r="M42" s="267">
        <v>0.27301198591085624</v>
      </c>
      <c r="N42" s="267">
        <v>1.8783451725875164</v>
      </c>
      <c r="O42" s="267">
        <v>5.7245569210978488E-2</v>
      </c>
      <c r="P42" s="261">
        <v>6.785752584064636E-2</v>
      </c>
      <c r="Q42" s="262">
        <v>9.237237737643221E-2</v>
      </c>
      <c r="R42" s="262">
        <v>8.2020840347622234E-2</v>
      </c>
      <c r="S42" s="261">
        <v>6.5668595121262654E-3</v>
      </c>
      <c r="T42" s="263">
        <v>-9.7253938886049697E-3</v>
      </c>
    </row>
    <row r="43" spans="1:20" ht="20.100000000000001" customHeight="1">
      <c r="A43" s="211"/>
      <c r="B43" s="202" t="s">
        <v>224</v>
      </c>
      <c r="C43" s="203" t="s">
        <v>217</v>
      </c>
      <c r="D43" s="260" t="s">
        <v>288</v>
      </c>
      <c r="E43" s="260" t="s">
        <v>288</v>
      </c>
      <c r="F43" s="260" t="s">
        <v>288</v>
      </c>
      <c r="G43" s="260" t="s">
        <v>288</v>
      </c>
      <c r="H43" s="260" t="s">
        <v>288</v>
      </c>
      <c r="I43" s="260">
        <v>1.4811812384236267E-2</v>
      </c>
      <c r="J43" s="260">
        <v>8.4038215877647036E-4</v>
      </c>
      <c r="K43" s="267">
        <v>1.6677485057752902E-2</v>
      </c>
      <c r="L43" s="267">
        <v>7.16842398700369E-2</v>
      </c>
      <c r="M43" s="267">
        <v>3.9349066757858264E-2</v>
      </c>
      <c r="N43" s="267">
        <v>0.17825188720622795</v>
      </c>
      <c r="O43" s="267">
        <v>6.0075050035836811E-2</v>
      </c>
      <c r="P43" s="261">
        <v>5.0555353618488098E-2</v>
      </c>
      <c r="Q43" s="262">
        <v>5.3706466161168372E-2</v>
      </c>
      <c r="R43" s="262">
        <v>3.6807578151862065E-2</v>
      </c>
      <c r="S43" s="261">
        <v>1.4721637891722842E-2</v>
      </c>
      <c r="T43" s="263">
        <v>9.0272642569577798E-3</v>
      </c>
    </row>
    <row r="44" spans="1:20" ht="20.100000000000001" customHeight="1">
      <c r="A44" s="211"/>
      <c r="B44" s="202" t="s">
        <v>225</v>
      </c>
      <c r="C44" s="203" t="s">
        <v>217</v>
      </c>
      <c r="D44" s="260">
        <v>0.10386129328362988</v>
      </c>
      <c r="E44" s="260">
        <v>6.2717561759536869E-2</v>
      </c>
      <c r="F44" s="260">
        <v>7.1669743679370873E-2</v>
      </c>
      <c r="G44" s="260">
        <v>4.6910809975297049E-2</v>
      </c>
      <c r="H44" s="267">
        <v>3.7773936537674739E-2</v>
      </c>
      <c r="I44" s="267">
        <v>7.1147179362542765E-2</v>
      </c>
      <c r="J44" s="267">
        <v>7.9516989949195316E-2</v>
      </c>
      <c r="K44" s="266">
        <v>4.664288218644505E-2</v>
      </c>
      <c r="L44" s="266">
        <v>4.1222215329876161E-2</v>
      </c>
      <c r="M44" s="266">
        <v>3.2616227892850576E-2</v>
      </c>
      <c r="N44" s="266">
        <v>1.4885749795421975E-2</v>
      </c>
      <c r="O44" s="266">
        <v>9.2163835211641967E-3</v>
      </c>
      <c r="P44" s="261">
        <v>3.9553052508953281E-2</v>
      </c>
      <c r="Q44" s="262">
        <v>4.6228962620060751E-2</v>
      </c>
      <c r="R44" s="262">
        <v>3.0490086233731707E-2</v>
      </c>
      <c r="S44" s="261">
        <v>-1.9027139040521911E-2</v>
      </c>
      <c r="T44" s="263">
        <v>-3.831744452045377E-3</v>
      </c>
    </row>
    <row r="45" spans="1:20" ht="20.100000000000001" customHeight="1">
      <c r="A45" s="211"/>
      <c r="B45" s="202" t="s">
        <v>226</v>
      </c>
      <c r="C45" s="203" t="s">
        <v>217</v>
      </c>
      <c r="D45" s="260">
        <v>0.17501855597195848</v>
      </c>
      <c r="E45" s="260">
        <v>4.7776939424624951E-2</v>
      </c>
      <c r="F45" s="260">
        <v>8.4628786956091079E-2</v>
      </c>
      <c r="G45" s="260">
        <v>2.5625504559508832E-2</v>
      </c>
      <c r="H45" s="260">
        <v>-3.2429016290840808E-2</v>
      </c>
      <c r="I45" s="260">
        <v>-3.7938207016022844E-2</v>
      </c>
      <c r="J45" s="260">
        <v>-6.0176881628501974E-2</v>
      </c>
      <c r="K45" s="267">
        <v>-4.7615278843740762E-2</v>
      </c>
      <c r="L45" s="267">
        <v>4.1738460096497537E-2</v>
      </c>
      <c r="M45" s="267">
        <v>3.3784175877139312E-2</v>
      </c>
      <c r="N45" s="267">
        <v>1.4714242602956248E-2</v>
      </c>
      <c r="O45" s="267">
        <v>1.9803469179486805E-2</v>
      </c>
      <c r="P45" s="261">
        <v>1.0433913787470619E-2</v>
      </c>
      <c r="Q45" s="262">
        <v>4.6025108467928691E-2</v>
      </c>
      <c r="R45" s="262">
        <v>1.9109952825139581E-2</v>
      </c>
      <c r="S45" s="261">
        <v>5.9632251140164586E-3</v>
      </c>
      <c r="T45" s="263">
        <v>2.0595781658615522E-3</v>
      </c>
    </row>
    <row r="46" spans="1:20" ht="20.100000000000001" customHeight="1">
      <c r="A46" s="211"/>
      <c r="B46" s="216" t="s">
        <v>227</v>
      </c>
      <c r="C46" s="203" t="s">
        <v>217</v>
      </c>
      <c r="D46" s="267">
        <v>2.8147705535038647E-2</v>
      </c>
      <c r="E46" s="267">
        <v>4.3124689808030317E-2</v>
      </c>
      <c r="F46" s="267">
        <v>3.895219698142155E-2</v>
      </c>
      <c r="G46" s="267">
        <v>3.8869754409402844E-2</v>
      </c>
      <c r="H46" s="267">
        <v>3.4042605333408173E-2</v>
      </c>
      <c r="I46" s="267">
        <v>4.8191423381118037E-2</v>
      </c>
      <c r="J46" s="267">
        <v>2.3472402097393152E-2</v>
      </c>
      <c r="K46" s="267">
        <v>4.5200797866486751E-2</v>
      </c>
      <c r="L46" s="267">
        <v>4.3267953923272373E-2</v>
      </c>
      <c r="M46" s="267">
        <v>3.6446302508229951E-2</v>
      </c>
      <c r="N46" s="267">
        <v>2.8841118850769995E-2</v>
      </c>
      <c r="O46" s="267">
        <v>1.868593378111977E-3</v>
      </c>
      <c r="P46" s="261">
        <v>5.9409617124176937E-2</v>
      </c>
      <c r="Q46" s="262">
        <v>3.636840704935719E-2</v>
      </c>
      <c r="R46" s="262">
        <v>2.5406198451824517E-2</v>
      </c>
      <c r="S46" s="261">
        <v>1.9734180047386637E-2</v>
      </c>
      <c r="T46" s="263">
        <v>1.6899904047556397E-2</v>
      </c>
    </row>
    <row r="47" spans="1:20" ht="20.100000000000001" customHeight="1">
      <c r="A47" s="213"/>
      <c r="B47" s="202" t="s">
        <v>228</v>
      </c>
      <c r="C47" s="203" t="s">
        <v>217</v>
      </c>
      <c r="D47" s="266" t="s">
        <v>288</v>
      </c>
      <c r="E47" s="266" t="s">
        <v>288</v>
      </c>
      <c r="F47" s="266" t="s">
        <v>288</v>
      </c>
      <c r="G47" s="266" t="s">
        <v>288</v>
      </c>
      <c r="H47" s="266" t="s">
        <v>288</v>
      </c>
      <c r="I47" s="266" t="s">
        <v>288</v>
      </c>
      <c r="J47" s="266" t="s">
        <v>288</v>
      </c>
      <c r="K47" s="266">
        <v>2.8016168619266701E-2</v>
      </c>
      <c r="L47" s="266">
        <v>2.8600749479502301E-2</v>
      </c>
      <c r="M47" s="266">
        <v>2.8414330265452623E-2</v>
      </c>
      <c r="N47" s="266">
        <v>2.5865060200739174E-2</v>
      </c>
      <c r="O47" s="266">
        <v>2.4303173292905308E-2</v>
      </c>
      <c r="P47" s="261">
        <v>3.2554229405442163E-2</v>
      </c>
      <c r="Q47" s="262">
        <v>3.3434352031024385E-2</v>
      </c>
      <c r="R47" s="262">
        <v>3.2759769875186265E-2</v>
      </c>
      <c r="S47" s="261">
        <v>0</v>
      </c>
      <c r="T47" s="263">
        <v>0</v>
      </c>
    </row>
    <row r="48" spans="1:20" ht="20.100000000000001" customHeight="1">
      <c r="A48" s="213"/>
      <c r="B48" s="202" t="s">
        <v>229</v>
      </c>
      <c r="C48" s="203" t="s">
        <v>217</v>
      </c>
      <c r="D48" s="260" t="s">
        <v>288</v>
      </c>
      <c r="E48" s="260" t="s">
        <v>288</v>
      </c>
      <c r="F48" s="260" t="s">
        <v>288</v>
      </c>
      <c r="G48" s="260" t="s">
        <v>288</v>
      </c>
      <c r="H48" s="260" t="s">
        <v>288</v>
      </c>
      <c r="I48" s="260">
        <v>6.2635919802566803E-2</v>
      </c>
      <c r="J48" s="260">
        <v>3.8105327978875017E-2</v>
      </c>
      <c r="K48" s="260">
        <v>2.3920757367728026E-2</v>
      </c>
      <c r="L48" s="260">
        <v>4.4584641211609696E-2</v>
      </c>
      <c r="M48" s="260">
        <v>4.4650632971042645E-2</v>
      </c>
      <c r="N48" s="260">
        <v>0.1078641935136046</v>
      </c>
      <c r="O48" s="260">
        <v>-0.39487501595108104</v>
      </c>
      <c r="P48" s="261">
        <v>0.1363920093457445</v>
      </c>
      <c r="Q48" s="262">
        <v>3.0246251027229765E-2</v>
      </c>
      <c r="R48" s="262">
        <v>0.38567411025083581</v>
      </c>
      <c r="S48" s="261">
        <v>1.5822491714135049E-3</v>
      </c>
      <c r="T48" s="263">
        <v>-0.22421894572321799</v>
      </c>
    </row>
    <row r="49" spans="1:20" ht="20.100000000000001" customHeight="1">
      <c r="A49" s="213"/>
      <c r="B49" s="202" t="s">
        <v>230</v>
      </c>
      <c r="C49" s="203" t="s">
        <v>217</v>
      </c>
      <c r="D49" s="266">
        <v>0.15724475487539086</v>
      </c>
      <c r="E49" s="266">
        <v>0.16787372618675445</v>
      </c>
      <c r="F49" s="266">
        <v>1.4594898848525469E-2</v>
      </c>
      <c r="G49" s="266">
        <v>3.5813537413232753E-2</v>
      </c>
      <c r="H49" s="266">
        <v>7.2839156820610401E-2</v>
      </c>
      <c r="I49" s="266">
        <v>5.3657922215098228E-2</v>
      </c>
      <c r="J49" s="266">
        <v>2.3619490962626034E-2</v>
      </c>
      <c r="K49" s="266">
        <v>-3.7915714099890432E-2</v>
      </c>
      <c r="L49" s="266">
        <v>1.5371749138078572E-2</v>
      </c>
      <c r="M49" s="266">
        <v>3.8033705500302412E-2</v>
      </c>
      <c r="N49" s="266">
        <v>2.2560408039078862E-2</v>
      </c>
      <c r="O49" s="266">
        <v>2.3620713793362291E-2</v>
      </c>
      <c r="P49" s="261">
        <v>2.8021653523821934E-2</v>
      </c>
      <c r="Q49" s="262">
        <v>3.2689423165468884E-2</v>
      </c>
      <c r="R49" s="262">
        <v>2.368921950487092E-2</v>
      </c>
      <c r="S49" s="261">
        <v>2.3081438021854642E-2</v>
      </c>
      <c r="T49" s="263">
        <v>6.7617718454408161E-3</v>
      </c>
    </row>
    <row r="50" spans="1:20" ht="20.100000000000001" customHeight="1">
      <c r="A50" s="213"/>
      <c r="B50" s="202" t="s">
        <v>231</v>
      </c>
      <c r="C50" s="203" t="s">
        <v>217</v>
      </c>
      <c r="D50" s="260" t="s">
        <v>288</v>
      </c>
      <c r="E50" s="260" t="s">
        <v>288</v>
      </c>
      <c r="F50" s="260" t="s">
        <v>288</v>
      </c>
      <c r="G50" s="260" t="s">
        <v>288</v>
      </c>
      <c r="H50" s="260" t="s">
        <v>288</v>
      </c>
      <c r="I50" s="260" t="s">
        <v>288</v>
      </c>
      <c r="J50" s="260" t="s">
        <v>288</v>
      </c>
      <c r="K50" s="260" t="s">
        <v>288</v>
      </c>
      <c r="L50" s="260" t="s">
        <v>288</v>
      </c>
      <c r="M50" s="260" t="s">
        <v>288</v>
      </c>
      <c r="N50" s="260" t="s">
        <v>288</v>
      </c>
      <c r="O50" s="261">
        <v>1.4487009604281513E-3</v>
      </c>
      <c r="P50" s="261">
        <v>1.4648662956885674E-3</v>
      </c>
      <c r="Q50" s="262">
        <v>3.7576214926256682E-3</v>
      </c>
      <c r="R50" s="262">
        <v>6.32478392983854E-3</v>
      </c>
      <c r="S50" s="261">
        <v>2.0824371192012243E-3</v>
      </c>
      <c r="T50" s="263">
        <v>-2.9401356408908308E-3</v>
      </c>
    </row>
    <row r="51" spans="1:20" ht="20.100000000000001" customHeight="1">
      <c r="A51" s="213"/>
      <c r="B51" s="216" t="s">
        <v>232</v>
      </c>
      <c r="C51" s="203" t="s">
        <v>217</v>
      </c>
      <c r="D51" s="260">
        <v>1.9129101116123679E-2</v>
      </c>
      <c r="E51" s="267">
        <v>2.7562301138738753E-3</v>
      </c>
      <c r="F51" s="267">
        <v>8.8078449391080418E-3</v>
      </c>
      <c r="G51" s="267">
        <v>3.788967494243612E-3</v>
      </c>
      <c r="H51" s="267">
        <v>6.1769103806344726E-3</v>
      </c>
      <c r="I51" s="267">
        <v>1.3703752169824551E-3</v>
      </c>
      <c r="J51" s="267">
        <v>-2.0103146549432143E-3</v>
      </c>
      <c r="K51" s="267">
        <v>9.7330310856077378E-4</v>
      </c>
      <c r="L51" s="267">
        <v>-1.9107833615129007E-3</v>
      </c>
      <c r="M51" s="267">
        <v>-1.5988841169322873E-3</v>
      </c>
      <c r="N51" s="267">
        <v>-2.826299159169229E-3</v>
      </c>
      <c r="O51" s="267">
        <v>2.1447240592513926E-3</v>
      </c>
      <c r="P51" s="261">
        <v>-6.281884953161297E-3</v>
      </c>
      <c r="Q51" s="262">
        <v>1.0632169221418295E-3</v>
      </c>
      <c r="R51" s="262">
        <v>1.8010625657714215E-4</v>
      </c>
      <c r="S51" s="261">
        <v>-2.3287126453945769E-3</v>
      </c>
      <c r="T51" s="263">
        <v>-3.3508631369626421E-3</v>
      </c>
    </row>
    <row r="52" spans="1:20" ht="20.100000000000001" customHeight="1">
      <c r="A52" s="213"/>
      <c r="B52" s="216" t="s">
        <v>233</v>
      </c>
      <c r="C52" s="203" t="s">
        <v>217</v>
      </c>
      <c r="D52" s="260">
        <v>1.5929674555443807E-3</v>
      </c>
      <c r="E52" s="260">
        <v>8.1769613591836773E-4</v>
      </c>
      <c r="F52" s="260">
        <v>4.5720976454230282E-4</v>
      </c>
      <c r="G52" s="260">
        <v>2.4887626675855474E-3</v>
      </c>
      <c r="H52" s="260">
        <v>2.819241666852502E-4</v>
      </c>
      <c r="I52" s="260">
        <v>2.5712895367598483E-4</v>
      </c>
      <c r="J52" s="260">
        <v>1.3285715946866807E-4</v>
      </c>
      <c r="K52" s="266">
        <v>1.1680415282947194E-4</v>
      </c>
      <c r="L52" s="266">
        <v>5.0317107039279908E-4</v>
      </c>
      <c r="M52" s="266">
        <v>3.4285200230738176E-4</v>
      </c>
      <c r="N52" s="266">
        <v>3.711761772970055E-4</v>
      </c>
      <c r="O52" s="266">
        <v>5.5248960935257185E-4</v>
      </c>
      <c r="P52" s="261">
        <v>8.0859979160211818E-4</v>
      </c>
      <c r="Q52" s="262">
        <v>8.7181415826771702E-4</v>
      </c>
      <c r="R52" s="262">
        <v>7.1853072389560177E-4</v>
      </c>
      <c r="S52" s="261">
        <v>5.1945524512348525E-4</v>
      </c>
      <c r="T52" s="263">
        <v>4.2553674395055905E-4</v>
      </c>
    </row>
    <row r="53" spans="1:20" ht="20.100000000000001" customHeight="1">
      <c r="A53" s="213"/>
      <c r="B53" s="202" t="s">
        <v>234</v>
      </c>
      <c r="C53" s="203" t="s">
        <v>217</v>
      </c>
      <c r="D53" s="266">
        <v>2.8686965714394743E-2</v>
      </c>
      <c r="E53" s="266">
        <v>1.8981055223884359E-2</v>
      </c>
      <c r="F53" s="266">
        <v>2.062380476708537E-2</v>
      </c>
      <c r="G53" s="266">
        <v>4.806087259875174E-3</v>
      </c>
      <c r="H53" s="266">
        <v>4.524774397096254E-3</v>
      </c>
      <c r="I53" s="266">
        <v>5.4898763651258717E-3</v>
      </c>
      <c r="J53" s="266">
        <v>2.3538735113349247E-3</v>
      </c>
      <c r="K53" s="266">
        <v>1.4297471517101961E-3</v>
      </c>
      <c r="L53" s="266">
        <v>3.2835545146352053E-3</v>
      </c>
      <c r="M53" s="266">
        <v>2.1069619909010436E-3</v>
      </c>
      <c r="N53" s="266">
        <v>0</v>
      </c>
      <c r="O53" s="266">
        <v>8.2479096856245143E-4</v>
      </c>
      <c r="P53" s="261">
        <v>7.7666845408942741E-4</v>
      </c>
      <c r="Q53" s="262">
        <v>6.0546019778140393E-4</v>
      </c>
      <c r="R53" s="262">
        <v>3.2712301886812887E-4</v>
      </c>
      <c r="S53" s="261">
        <v>5.6411694139271091E-7</v>
      </c>
      <c r="T53" s="263">
        <v>8.5240642960915876E-5</v>
      </c>
    </row>
    <row r="54" spans="1:20" ht="20.100000000000001" customHeight="1">
      <c r="A54" s="213"/>
      <c r="B54" s="202" t="s">
        <v>235</v>
      </c>
      <c r="C54" s="203" t="s">
        <v>217</v>
      </c>
      <c r="D54" s="260">
        <v>1.6537863021358252E-2</v>
      </c>
      <c r="E54" s="260">
        <v>6.6773016284666226E-3</v>
      </c>
      <c r="F54" s="260">
        <v>3.5852337144362872E-3</v>
      </c>
      <c r="G54" s="260">
        <v>7.2840846639276808E-3</v>
      </c>
      <c r="H54" s="260">
        <v>5.279982177299327E-3</v>
      </c>
      <c r="I54" s="260">
        <v>4.2613326184239931E-3</v>
      </c>
      <c r="J54" s="260">
        <v>1.1326923641562304E-3</v>
      </c>
      <c r="K54" s="260">
        <v>1.314963389236127E-3</v>
      </c>
      <c r="L54" s="260">
        <v>1.1882464716696766E-3</v>
      </c>
      <c r="M54" s="260">
        <v>1.2666057167493897E-3</v>
      </c>
      <c r="N54" s="260">
        <v>2.934837416009518E-4</v>
      </c>
      <c r="O54" s="260">
        <v>3.2886218218183762E-3</v>
      </c>
      <c r="P54" s="261">
        <v>-8.9991914381756929E-4</v>
      </c>
      <c r="Q54" s="262">
        <v>1.6965510064046292E-5</v>
      </c>
      <c r="R54" s="262">
        <v>6.288148203612208E-4</v>
      </c>
      <c r="S54" s="261">
        <v>-4.3413236455343675E-4</v>
      </c>
      <c r="T54" s="263">
        <v>-6.5461375831683908E-4</v>
      </c>
    </row>
    <row r="55" spans="1:20" ht="20.100000000000001" customHeight="1">
      <c r="A55" s="213"/>
      <c r="B55" s="202" t="s">
        <v>236</v>
      </c>
      <c r="C55" s="203" t="s">
        <v>217</v>
      </c>
      <c r="D55" s="260" t="s">
        <v>288</v>
      </c>
      <c r="E55" s="260" t="s">
        <v>288</v>
      </c>
      <c r="F55" s="260" t="s">
        <v>288</v>
      </c>
      <c r="G55" s="260" t="s">
        <v>288</v>
      </c>
      <c r="H55" s="260" t="s">
        <v>288</v>
      </c>
      <c r="I55" s="267">
        <v>-6.2924198015173799E-3</v>
      </c>
      <c r="J55" s="267">
        <v>1.0059186672494527E-2</v>
      </c>
      <c r="K55" s="266">
        <v>5.6391854685767639E-3</v>
      </c>
      <c r="L55" s="266">
        <v>1.2303476694293585E-2</v>
      </c>
      <c r="M55" s="266">
        <v>8.697548992982692E-3</v>
      </c>
      <c r="N55" s="266">
        <v>3.7280470911915865E-2</v>
      </c>
      <c r="O55" s="266">
        <v>-1.5503323399078844E-2</v>
      </c>
      <c r="P55" s="261">
        <v>3.208119816993027E-2</v>
      </c>
      <c r="Q55" s="262">
        <v>-1.6054577627178056E-2</v>
      </c>
      <c r="R55" s="262">
        <v>5.0149763801493823E-2</v>
      </c>
      <c r="S55" s="261">
        <v>-1.6952691991765995E-2</v>
      </c>
      <c r="T55" s="263">
        <v>4.0097578399396129E-2</v>
      </c>
    </row>
    <row r="56" spans="1:20" ht="20.100000000000001" customHeight="1">
      <c r="A56" s="213"/>
      <c r="B56" s="218" t="s">
        <v>237</v>
      </c>
      <c r="C56" s="203" t="s">
        <v>217</v>
      </c>
      <c r="D56" s="260" t="s">
        <v>288</v>
      </c>
      <c r="E56" s="272" t="s">
        <v>288</v>
      </c>
      <c r="F56" s="272" t="s">
        <v>288</v>
      </c>
      <c r="G56" s="272" t="s">
        <v>288</v>
      </c>
      <c r="H56" s="272" t="s">
        <v>288</v>
      </c>
      <c r="I56" s="272">
        <v>0.83451962737950947</v>
      </c>
      <c r="J56" s="272">
        <v>-5.2291390257209786E-4</v>
      </c>
      <c r="K56" s="272">
        <v>0.11017907525574344</v>
      </c>
      <c r="L56" s="272">
        <v>0.11161593412304563</v>
      </c>
      <c r="M56" s="272">
        <v>4.3461005369812296E-2</v>
      </c>
      <c r="N56" s="272">
        <v>-4.5990901907027253E-2</v>
      </c>
      <c r="O56" s="272">
        <v>-2.6263119336948918E-2</v>
      </c>
      <c r="P56" s="261">
        <v>-1.256568038430309E-2</v>
      </c>
      <c r="Q56" s="262">
        <v>-1.7841889323013511E-2</v>
      </c>
      <c r="R56" s="262">
        <v>0.126594156675192</v>
      </c>
      <c r="S56" s="261">
        <v>3.9032474637669505E-2</v>
      </c>
      <c r="T56" s="263">
        <v>-6.8013260379948481E-2</v>
      </c>
    </row>
    <row r="57" spans="1:20" ht="20.100000000000001" customHeight="1">
      <c r="A57" s="213"/>
      <c r="B57" s="202" t="s">
        <v>238</v>
      </c>
      <c r="C57" s="203" t="s">
        <v>217</v>
      </c>
      <c r="D57" s="260" t="s">
        <v>288</v>
      </c>
      <c r="E57" s="272" t="s">
        <v>288</v>
      </c>
      <c r="F57" s="272" t="s">
        <v>288</v>
      </c>
      <c r="G57" s="272" t="s">
        <v>288</v>
      </c>
      <c r="H57" s="272" t="s">
        <v>288</v>
      </c>
      <c r="I57" s="272" t="s">
        <v>288</v>
      </c>
      <c r="J57" s="272" t="s">
        <v>288</v>
      </c>
      <c r="K57" s="272" t="s">
        <v>288</v>
      </c>
      <c r="L57" s="272" t="s">
        <v>288</v>
      </c>
      <c r="M57" s="272" t="s">
        <v>288</v>
      </c>
      <c r="N57" s="272" t="s">
        <v>288</v>
      </c>
      <c r="O57" s="272" t="s">
        <v>288</v>
      </c>
      <c r="P57" s="261" t="s">
        <v>288</v>
      </c>
      <c r="Q57" s="262" t="s">
        <v>288</v>
      </c>
      <c r="R57" s="262">
        <v>1.3568639254273401E-2</v>
      </c>
      <c r="S57" s="261">
        <v>0</v>
      </c>
      <c r="T57" s="263">
        <v>0</v>
      </c>
    </row>
    <row r="58" spans="1:20" ht="20.100000000000001" customHeight="1">
      <c r="A58" s="213"/>
      <c r="B58" s="216" t="s">
        <v>239</v>
      </c>
      <c r="C58" s="203" t="s">
        <v>217</v>
      </c>
      <c r="D58" s="260">
        <v>0.10242808695659124</v>
      </c>
      <c r="E58" s="272">
        <v>4.1504004614622073E-2</v>
      </c>
      <c r="F58" s="272">
        <v>5.0569311256021314E-2</v>
      </c>
      <c r="G58" s="272">
        <v>3.0680190175875907E-2</v>
      </c>
      <c r="H58" s="272">
        <v>2.1393921081404116E-2</v>
      </c>
      <c r="I58" s="272">
        <v>3.1516648050256224E-2</v>
      </c>
      <c r="J58" s="272">
        <v>6.8307849582128613E-2</v>
      </c>
      <c r="K58" s="272">
        <v>1.1480833087774763E-4</v>
      </c>
      <c r="L58" s="272">
        <v>0</v>
      </c>
      <c r="M58" s="272">
        <v>0</v>
      </c>
      <c r="N58" s="272">
        <v>0</v>
      </c>
      <c r="O58" s="272">
        <v>0</v>
      </c>
      <c r="P58" s="261">
        <v>0</v>
      </c>
      <c r="Q58" s="262">
        <v>0</v>
      </c>
      <c r="R58" s="262">
        <v>0</v>
      </c>
      <c r="S58" s="261">
        <v>0</v>
      </c>
      <c r="T58" s="263">
        <v>0</v>
      </c>
    </row>
    <row r="59" spans="1:20" ht="30" customHeight="1">
      <c r="A59" s="213"/>
      <c r="B59" s="183" t="s">
        <v>240</v>
      </c>
      <c r="C59" s="287" t="s">
        <v>217</v>
      </c>
      <c r="D59" s="270">
        <v>13.278109936671935</v>
      </c>
      <c r="E59" s="270">
        <v>11.722873108880162</v>
      </c>
      <c r="F59" s="270">
        <v>12.228475319760779</v>
      </c>
      <c r="G59" s="270">
        <v>16.197993674301888</v>
      </c>
      <c r="H59" s="270">
        <v>19.318177168986868</v>
      </c>
      <c r="I59" s="270">
        <v>19.73781212517488</v>
      </c>
      <c r="J59" s="270">
        <v>20.051139603989068</v>
      </c>
      <c r="K59" s="270">
        <v>19.209212060541141</v>
      </c>
      <c r="L59" s="270">
        <v>20.787088408430055</v>
      </c>
      <c r="M59" s="270">
        <v>22.275470720577644</v>
      </c>
      <c r="N59" s="270">
        <v>24.143521794369025</v>
      </c>
      <c r="O59" s="270">
        <v>24.485007922751855</v>
      </c>
      <c r="P59" s="270">
        <v>23.186114009151126</v>
      </c>
      <c r="Q59" s="270">
        <v>21.483820769388007</v>
      </c>
      <c r="R59" s="270">
        <v>22.512465540542195</v>
      </c>
      <c r="S59" s="322">
        <v>21.867849782315329</v>
      </c>
      <c r="T59" s="271">
        <v>21.386638102613666</v>
      </c>
    </row>
    <row r="60" spans="1:20" ht="20.100000000000001" customHeight="1">
      <c r="B60" s="216" t="s">
        <v>78</v>
      </c>
      <c r="C60" s="203" t="s">
        <v>217</v>
      </c>
      <c r="D60" s="260">
        <v>3.3916717395466423</v>
      </c>
      <c r="E60" s="272">
        <v>4.1302394302116703</v>
      </c>
      <c r="F60" s="272">
        <v>3.7725047803842044</v>
      </c>
      <c r="G60" s="272">
        <v>3.7291289829433278</v>
      </c>
      <c r="H60" s="272">
        <v>3.8166248641424514</v>
      </c>
      <c r="I60" s="272">
        <v>3.779740808211562</v>
      </c>
      <c r="J60" s="272">
        <v>5.2587552066160903</v>
      </c>
      <c r="K60" s="272">
        <v>5.1345144960050257</v>
      </c>
      <c r="L60" s="272">
        <v>5.5770077044899216</v>
      </c>
      <c r="M60" s="272">
        <v>6.5613385344114787</v>
      </c>
      <c r="N60" s="272">
        <v>6.7093366091176572</v>
      </c>
      <c r="O60" s="272">
        <v>6.468991107847093</v>
      </c>
      <c r="P60" s="261">
        <v>5.9431315342254836</v>
      </c>
      <c r="Q60" s="262">
        <v>5.5851188355372097</v>
      </c>
      <c r="R60" s="262">
        <v>5.6138510459494153</v>
      </c>
      <c r="S60" s="261">
        <v>5.3685096907437071</v>
      </c>
      <c r="T60" s="263">
        <v>5.2619024256345819</v>
      </c>
    </row>
    <row r="61" spans="1:20" ht="20.100000000000001" customHeight="1">
      <c r="B61" s="216" t="s">
        <v>114</v>
      </c>
      <c r="C61" s="203" t="s">
        <v>217</v>
      </c>
      <c r="D61" s="260">
        <v>1.4005462425359716</v>
      </c>
      <c r="E61" s="272">
        <v>1.2012058096223841</v>
      </c>
      <c r="F61" s="272">
        <v>1.2994506005333135</v>
      </c>
      <c r="G61" s="272">
        <v>2.7811942208050398</v>
      </c>
      <c r="H61" s="272">
        <v>2.7350297394033047</v>
      </c>
      <c r="I61" s="272">
        <v>2.9467017660671027</v>
      </c>
      <c r="J61" s="272">
        <v>2.2767036771651479</v>
      </c>
      <c r="K61" s="272">
        <v>2.4399840897131737</v>
      </c>
      <c r="L61" s="272">
        <v>2.5859844115370993</v>
      </c>
      <c r="M61" s="272">
        <v>2.5612134299501017</v>
      </c>
      <c r="N61" s="272">
        <v>2.5524945255862654</v>
      </c>
      <c r="O61" s="272">
        <v>2.3165332321634744</v>
      </c>
      <c r="P61" s="261">
        <v>1.9950726279057436</v>
      </c>
      <c r="Q61" s="262">
        <v>1.6848664022621722</v>
      </c>
      <c r="R61" s="262">
        <v>1.5216148827084439</v>
      </c>
      <c r="S61" s="261">
        <v>1.550800651769386</v>
      </c>
      <c r="T61" s="263">
        <v>1.5388639105395177</v>
      </c>
    </row>
    <row r="62" spans="1:20" ht="20.100000000000001" customHeight="1">
      <c r="B62" s="216" t="s">
        <v>132</v>
      </c>
      <c r="C62" s="203" t="s">
        <v>217</v>
      </c>
      <c r="D62" s="260">
        <v>2.3203735941186574</v>
      </c>
      <c r="E62" s="272">
        <v>0.80230826173384973</v>
      </c>
      <c r="F62" s="272">
        <v>0.83215268834358291</v>
      </c>
      <c r="G62" s="272">
        <v>0.97822812399911396</v>
      </c>
      <c r="H62" s="272">
        <v>2.3837742131632562</v>
      </c>
      <c r="I62" s="272">
        <v>2.1913469539150827</v>
      </c>
      <c r="J62" s="272">
        <v>1.9433264928379204</v>
      </c>
      <c r="K62" s="272">
        <v>1.7412725992867197</v>
      </c>
      <c r="L62" s="272">
        <v>1.9111135022039138</v>
      </c>
      <c r="M62" s="272">
        <v>1.8754454087482011</v>
      </c>
      <c r="N62" s="272">
        <v>1.9206371769456188</v>
      </c>
      <c r="O62" s="272">
        <v>1.9259494458774651</v>
      </c>
      <c r="P62" s="261">
        <v>2.0485624888601079</v>
      </c>
      <c r="Q62" s="262">
        <v>2.1842218480617159</v>
      </c>
      <c r="R62" s="262">
        <v>2.3667181766081162</v>
      </c>
      <c r="S62" s="261">
        <v>2.2595022974153096</v>
      </c>
      <c r="T62" s="263">
        <v>2.1996802961308246</v>
      </c>
    </row>
    <row r="63" spans="1:20" ht="20.100000000000001" customHeight="1">
      <c r="B63" s="216" t="s">
        <v>133</v>
      </c>
      <c r="C63" s="203" t="s">
        <v>217</v>
      </c>
      <c r="D63" s="260">
        <v>1.129264262498116</v>
      </c>
      <c r="E63" s="272">
        <v>1.776976107508889</v>
      </c>
      <c r="F63" s="272">
        <v>1.9493851897714713</v>
      </c>
      <c r="G63" s="272">
        <v>1.3061512945173059</v>
      </c>
      <c r="H63" s="272">
        <v>1.1718867742796846</v>
      </c>
      <c r="I63" s="272">
        <v>1.1747998365412868</v>
      </c>
      <c r="J63" s="272">
        <v>2.0598837270756278</v>
      </c>
      <c r="K63" s="272">
        <v>1.9016900241689734</v>
      </c>
      <c r="L63" s="272">
        <v>1.9922446629790611</v>
      </c>
      <c r="M63" s="272">
        <v>2.1048329076657772</v>
      </c>
      <c r="N63" s="272">
        <v>1.9831889509696174</v>
      </c>
      <c r="O63" s="272">
        <v>1.9795952080487578</v>
      </c>
      <c r="P63" s="261">
        <v>1.6750314735199154</v>
      </c>
      <c r="Q63" s="262">
        <v>1.8840098496013709</v>
      </c>
      <c r="R63" s="262">
        <v>2.0902466353882518</v>
      </c>
      <c r="S63" s="261">
        <v>2.015353856988999</v>
      </c>
      <c r="T63" s="263">
        <v>1.9731668076843927</v>
      </c>
    </row>
    <row r="64" spans="1:20" ht="20.100000000000001" customHeight="1">
      <c r="B64" s="216" t="s">
        <v>113</v>
      </c>
      <c r="C64" s="203" t="s">
        <v>217</v>
      </c>
      <c r="D64" s="260">
        <v>0.6833835715921095</v>
      </c>
      <c r="E64" s="272">
        <v>0.60880716703365589</v>
      </c>
      <c r="F64" s="272">
        <v>0.45860623406356049</v>
      </c>
      <c r="G64" s="272">
        <v>1.1061951158654515</v>
      </c>
      <c r="H64" s="272">
        <v>1.4321001746895463</v>
      </c>
      <c r="I64" s="272">
        <v>1.458135246172904</v>
      </c>
      <c r="J64" s="272">
        <v>1.6906216622117716</v>
      </c>
      <c r="K64" s="272">
        <v>1.3968561717840069</v>
      </c>
      <c r="L64" s="272">
        <v>1.5654935242423114</v>
      </c>
      <c r="M64" s="272">
        <v>1.6266228297274892</v>
      </c>
      <c r="N64" s="272">
        <v>1.9994576821266292</v>
      </c>
      <c r="O64" s="272">
        <v>1.8738672830515037</v>
      </c>
      <c r="P64" s="261">
        <v>1.8635470307274324</v>
      </c>
      <c r="Q64" s="262">
        <v>1.9557449605746284</v>
      </c>
      <c r="R64" s="262">
        <v>1.9790638949422263</v>
      </c>
      <c r="S64" s="261">
        <v>2.1063772226134696</v>
      </c>
      <c r="T64" s="263">
        <v>2.2372169659425931</v>
      </c>
    </row>
    <row r="65" spans="2:20" ht="20.100000000000001" customHeight="1">
      <c r="B65" s="216" t="s">
        <v>134</v>
      </c>
      <c r="C65" s="203" t="s">
        <v>217</v>
      </c>
      <c r="D65" s="260">
        <v>1.1857898781949061</v>
      </c>
      <c r="E65" s="272">
        <v>0.83825147395895072</v>
      </c>
      <c r="F65" s="272">
        <v>0.83755297748334745</v>
      </c>
      <c r="G65" s="272">
        <v>0.78254962722013466</v>
      </c>
      <c r="H65" s="272">
        <v>1.9428267358725282</v>
      </c>
      <c r="I65" s="272">
        <v>2.0441959411886974</v>
      </c>
      <c r="J65" s="272">
        <v>1.5885249541997843</v>
      </c>
      <c r="K65" s="272">
        <v>1.3416035306572849</v>
      </c>
      <c r="L65" s="272">
        <v>1.4515156514565348</v>
      </c>
      <c r="M65" s="272">
        <v>1.4722470371057466</v>
      </c>
      <c r="N65" s="272">
        <v>1.3952886202889432</v>
      </c>
      <c r="O65" s="272">
        <v>1.3592570632293328</v>
      </c>
      <c r="P65" s="261">
        <v>1.318495995021274</v>
      </c>
      <c r="Q65" s="262">
        <v>1.3660798720390781</v>
      </c>
      <c r="R65" s="262">
        <v>1.4958874499027455</v>
      </c>
      <c r="S65" s="261">
        <v>1.5439381988999179</v>
      </c>
      <c r="T65" s="263">
        <v>1.5030612885186319</v>
      </c>
    </row>
    <row r="66" spans="2:20" ht="20.100000000000001" customHeight="1">
      <c r="B66" s="216" t="s">
        <v>84</v>
      </c>
      <c r="C66" s="203" t="s">
        <v>217</v>
      </c>
      <c r="D66" s="260">
        <v>0</v>
      </c>
      <c r="E66" s="272">
        <v>0</v>
      </c>
      <c r="F66" s="272">
        <v>0</v>
      </c>
      <c r="G66" s="272">
        <v>0</v>
      </c>
      <c r="H66" s="272">
        <v>0</v>
      </c>
      <c r="I66" s="272">
        <v>0</v>
      </c>
      <c r="J66" s="272">
        <v>0</v>
      </c>
      <c r="K66" s="272">
        <v>0</v>
      </c>
      <c r="L66" s="272">
        <v>0</v>
      </c>
      <c r="M66" s="272">
        <v>0.44315024432747319</v>
      </c>
      <c r="N66" s="272">
        <v>1.3281336541400079</v>
      </c>
      <c r="O66" s="272">
        <v>2.1125084924565498</v>
      </c>
      <c r="P66" s="261">
        <v>2.164008513283445</v>
      </c>
      <c r="Q66" s="262">
        <v>1.1642955669514927</v>
      </c>
      <c r="R66" s="262">
        <v>1.0714625967415015</v>
      </c>
      <c r="S66" s="261">
        <v>0.9145361857940848</v>
      </c>
      <c r="T66" s="263">
        <v>0.67790889669515408</v>
      </c>
    </row>
    <row r="67" spans="2:20" ht="20.100000000000001" customHeight="1">
      <c r="B67" s="216" t="s">
        <v>135</v>
      </c>
      <c r="C67" s="203" t="s">
        <v>217</v>
      </c>
      <c r="D67" s="260">
        <v>6.1053359334080202E-2</v>
      </c>
      <c r="E67" s="272">
        <v>0.35309865999134066</v>
      </c>
      <c r="F67" s="272">
        <v>0.57536310280850189</v>
      </c>
      <c r="G67" s="272">
        <v>1.1342894208170866</v>
      </c>
      <c r="H67" s="272">
        <v>0.94388784399881287</v>
      </c>
      <c r="I67" s="272">
        <v>0.90238947317200469</v>
      </c>
      <c r="J67" s="272">
        <v>0.85503806000931071</v>
      </c>
      <c r="K67" s="272">
        <v>0.80750068370133377</v>
      </c>
      <c r="L67" s="272">
        <v>0.86345272487870406</v>
      </c>
      <c r="M67" s="272">
        <v>0.90240329455421286</v>
      </c>
      <c r="N67" s="272">
        <v>0.97361356920656228</v>
      </c>
      <c r="O67" s="272">
        <v>0.91958853055472456</v>
      </c>
      <c r="P67" s="261">
        <v>0.8546110923899144</v>
      </c>
      <c r="Q67" s="262">
        <v>0.87419466619597297</v>
      </c>
      <c r="R67" s="262">
        <v>0.89676857830686751</v>
      </c>
      <c r="S67" s="261">
        <v>0.88215062311111658</v>
      </c>
      <c r="T67" s="263">
        <v>0.86567862485510905</v>
      </c>
    </row>
    <row r="68" spans="2:20" ht="20.100000000000001" customHeight="1">
      <c r="B68" s="216" t="s">
        <v>86</v>
      </c>
      <c r="C68" s="203" t="s">
        <v>217</v>
      </c>
      <c r="D68" s="260">
        <v>0</v>
      </c>
      <c r="E68" s="272">
        <v>1.6943640484838552E-3</v>
      </c>
      <c r="F68" s="272">
        <v>1.3908179605201542E-3</v>
      </c>
      <c r="G68" s="272">
        <v>0.16154137833838164</v>
      </c>
      <c r="H68" s="272">
        <v>0.51125714451707993</v>
      </c>
      <c r="I68" s="272">
        <v>0.56327057607633124</v>
      </c>
      <c r="J68" s="272">
        <v>0.51400467980053599</v>
      </c>
      <c r="K68" s="272">
        <v>0.48741647749081513</v>
      </c>
      <c r="L68" s="272">
        <v>0.59018352267151486</v>
      </c>
      <c r="M68" s="272">
        <v>0.53329148924448599</v>
      </c>
      <c r="N68" s="272">
        <v>0.54375345525618657</v>
      </c>
      <c r="O68" s="272">
        <v>0.61617627499182392</v>
      </c>
      <c r="P68" s="261">
        <v>0.64415088550754318</v>
      </c>
      <c r="Q68" s="262">
        <v>0.6231633685726985</v>
      </c>
      <c r="R68" s="262">
        <v>0.74539769973150327</v>
      </c>
      <c r="S68" s="261">
        <v>0.61278281000482471</v>
      </c>
      <c r="T68" s="263">
        <v>0.58863896260485737</v>
      </c>
    </row>
    <row r="69" spans="2:20" ht="20.100000000000001" customHeight="1">
      <c r="B69" s="216" t="s">
        <v>137</v>
      </c>
      <c r="C69" s="203" t="s">
        <v>217</v>
      </c>
      <c r="D69" s="260">
        <v>0.32595923234388213</v>
      </c>
      <c r="E69" s="272">
        <v>0.31561726440569132</v>
      </c>
      <c r="F69" s="272">
        <v>0.39392663068193612</v>
      </c>
      <c r="G69" s="272">
        <v>0.98045366142196599</v>
      </c>
      <c r="H69" s="272">
        <v>0.62684938628437625</v>
      </c>
      <c r="I69" s="272">
        <v>0.61516357044463177</v>
      </c>
      <c r="J69" s="272">
        <v>0.59681492052683716</v>
      </c>
      <c r="K69" s="272">
        <v>0.51093698674682209</v>
      </c>
      <c r="L69" s="272">
        <v>0.48769073813686542</v>
      </c>
      <c r="M69" s="272">
        <v>0.51328397491635414</v>
      </c>
      <c r="N69" s="272">
        <v>0.46900223134952551</v>
      </c>
      <c r="O69" s="272">
        <v>0.4810710143477015</v>
      </c>
      <c r="P69" s="261">
        <v>0.56842279337338053</v>
      </c>
      <c r="Q69" s="262">
        <v>0.76316886064580292</v>
      </c>
      <c r="R69" s="262">
        <v>1.1527307860840084</v>
      </c>
      <c r="S69" s="261">
        <v>0.97646968920370458</v>
      </c>
      <c r="T69" s="263">
        <v>0.96043183167442414</v>
      </c>
    </row>
    <row r="70" spans="2:20" ht="20.100000000000001" customHeight="1">
      <c r="B70" s="216" t="s">
        <v>115</v>
      </c>
      <c r="C70" s="203" t="s">
        <v>217</v>
      </c>
      <c r="D70" s="260">
        <v>0.88549959343210427</v>
      </c>
      <c r="E70" s="272">
        <v>0.50107055338905282</v>
      </c>
      <c r="F70" s="272">
        <v>0.6162608754776332</v>
      </c>
      <c r="G70" s="272">
        <v>1.0376685457851642</v>
      </c>
      <c r="H70" s="272">
        <v>0.93436411556374765</v>
      </c>
      <c r="I70" s="272">
        <v>0.86877965334806717</v>
      </c>
      <c r="J70" s="272">
        <v>0.70902906972339741</v>
      </c>
      <c r="K70" s="272">
        <v>0.8265073601926809</v>
      </c>
      <c r="L70" s="272">
        <v>0.84619023966116036</v>
      </c>
      <c r="M70" s="272">
        <v>0.68594197668620238</v>
      </c>
      <c r="N70" s="272">
        <v>0.62128488102799384</v>
      </c>
      <c r="O70" s="272">
        <v>0.57974691855523774</v>
      </c>
      <c r="P70" s="261">
        <v>0.50659297269157266</v>
      </c>
      <c r="Q70" s="262">
        <v>0.56808788683427891</v>
      </c>
      <c r="R70" s="262">
        <v>0.72856635150253091</v>
      </c>
      <c r="S70" s="261">
        <v>0.72725159687954399</v>
      </c>
      <c r="T70" s="263">
        <v>0.7153069788052161</v>
      </c>
    </row>
    <row r="71" spans="2:20" ht="20.100000000000001" customHeight="1">
      <c r="B71" s="216" t="s">
        <v>89</v>
      </c>
      <c r="C71" s="203" t="s">
        <v>217</v>
      </c>
      <c r="D71" s="260">
        <v>0</v>
      </c>
      <c r="E71" s="272">
        <v>0</v>
      </c>
      <c r="F71" s="272">
        <v>0</v>
      </c>
      <c r="G71" s="272">
        <v>0.15498304439304034</v>
      </c>
      <c r="H71" s="272">
        <v>0.21910996359698062</v>
      </c>
      <c r="I71" s="272">
        <v>0.27239742876938822</v>
      </c>
      <c r="J71" s="272">
        <v>0.21797053406523995</v>
      </c>
      <c r="K71" s="272">
        <v>0.18293493459245436</v>
      </c>
      <c r="L71" s="272">
        <v>0.26522678485232742</v>
      </c>
      <c r="M71" s="272">
        <v>0.3669131339338782</v>
      </c>
      <c r="N71" s="272">
        <v>0.63030528973238031</v>
      </c>
      <c r="O71" s="272">
        <v>0.56598438392840045</v>
      </c>
      <c r="P71" s="261">
        <v>0.43000084525698656</v>
      </c>
      <c r="Q71" s="262">
        <v>0</v>
      </c>
      <c r="R71" s="262">
        <v>0</v>
      </c>
      <c r="S71" s="261">
        <v>0</v>
      </c>
      <c r="T71" s="263">
        <v>0</v>
      </c>
    </row>
    <row r="72" spans="2:20" ht="20.100000000000001" customHeight="1">
      <c r="B72" s="216" t="s">
        <v>121</v>
      </c>
      <c r="C72" s="203" t="s">
        <v>217</v>
      </c>
      <c r="D72" s="260">
        <v>0.58818464878832111</v>
      </c>
      <c r="E72" s="272">
        <v>0.2693034346760928</v>
      </c>
      <c r="F72" s="272">
        <v>0.38573276648254323</v>
      </c>
      <c r="G72" s="272">
        <v>0.50490178501379046</v>
      </c>
      <c r="H72" s="272">
        <v>0.60058631652559158</v>
      </c>
      <c r="I72" s="272">
        <v>0.64893279768163115</v>
      </c>
      <c r="J72" s="272">
        <v>0.53595877813838566</v>
      </c>
      <c r="K72" s="272">
        <v>0.5048652490266714</v>
      </c>
      <c r="L72" s="272">
        <v>0.51429113833038564</v>
      </c>
      <c r="M72" s="272">
        <v>0.54935181530309918</v>
      </c>
      <c r="N72" s="272">
        <v>0.5335434323845738</v>
      </c>
      <c r="O72" s="272">
        <v>0.4975900544111525</v>
      </c>
      <c r="P72" s="261">
        <v>0.43130549975942467</v>
      </c>
      <c r="Q72" s="262">
        <v>0.3790409908988806</v>
      </c>
      <c r="R72" s="262">
        <v>0.43063670996552017</v>
      </c>
      <c r="S72" s="261">
        <v>0.45217189366576849</v>
      </c>
      <c r="T72" s="263">
        <v>0.44087642084290685</v>
      </c>
    </row>
    <row r="73" spans="2:20" ht="20.100000000000001" customHeight="1">
      <c r="B73" s="216" t="s">
        <v>122</v>
      </c>
      <c r="C73" s="203" t="s">
        <v>217</v>
      </c>
      <c r="D73" s="260">
        <v>0.28954940444305449</v>
      </c>
      <c r="E73" s="272">
        <v>0.28869688394389781</v>
      </c>
      <c r="F73" s="272">
        <v>0.29765804843106403</v>
      </c>
      <c r="G73" s="272">
        <v>0.19040362512139744</v>
      </c>
      <c r="H73" s="272">
        <v>0.33206874355626148</v>
      </c>
      <c r="I73" s="272">
        <v>0.38726364534019408</v>
      </c>
      <c r="J73" s="272">
        <v>0.2963723987612501</v>
      </c>
      <c r="K73" s="272">
        <v>0.28229886844150315</v>
      </c>
      <c r="L73" s="272">
        <v>0.23443329067634502</v>
      </c>
      <c r="M73" s="272">
        <v>0.15389373744559978</v>
      </c>
      <c r="N73" s="272">
        <v>0.27238690790384801</v>
      </c>
      <c r="O73" s="272">
        <v>0.35931450373829449</v>
      </c>
      <c r="P73" s="261">
        <v>0.35904407438631702</v>
      </c>
      <c r="Q73" s="262">
        <v>0.40703553208789256</v>
      </c>
      <c r="R73" s="262">
        <v>0.43138491515264149</v>
      </c>
      <c r="S73" s="261">
        <v>0.39782106680592288</v>
      </c>
      <c r="T73" s="263">
        <v>0.46230081364287773</v>
      </c>
    </row>
    <row r="74" spans="2:20" ht="20.100000000000001" customHeight="1">
      <c r="B74" s="216" t="s">
        <v>138</v>
      </c>
      <c r="C74" s="203" t="s">
        <v>217</v>
      </c>
      <c r="D74" s="260">
        <v>0</v>
      </c>
      <c r="E74" s="272">
        <v>7.4641274810843691E-2</v>
      </c>
      <c r="F74" s="272">
        <v>0.10387607153158075</v>
      </c>
      <c r="G74" s="272">
        <v>0.19007408301516923</v>
      </c>
      <c r="H74" s="272">
        <v>0.3368838298658105</v>
      </c>
      <c r="I74" s="272">
        <v>0.54356715257751431</v>
      </c>
      <c r="J74" s="272">
        <v>0.36651104881748481</v>
      </c>
      <c r="K74" s="272">
        <v>0.35326913719411629</v>
      </c>
      <c r="L74" s="272">
        <v>0.30827513628249953</v>
      </c>
      <c r="M74" s="272">
        <v>0.32596096699394145</v>
      </c>
      <c r="N74" s="272">
        <v>0.30465556465083188</v>
      </c>
      <c r="O74" s="272">
        <v>0.28774993660094034</v>
      </c>
      <c r="P74" s="261">
        <v>0.29129218635703813</v>
      </c>
      <c r="Q74" s="262">
        <v>0.2244266007117276</v>
      </c>
      <c r="R74" s="262">
        <v>0.25011921839349166</v>
      </c>
      <c r="S74" s="261">
        <v>0.27075469425751547</v>
      </c>
      <c r="T74" s="263">
        <v>0.2663244168695158</v>
      </c>
    </row>
    <row r="75" spans="2:20" ht="20.100000000000001" customHeight="1">
      <c r="B75" s="216" t="s">
        <v>123</v>
      </c>
      <c r="C75" s="203" t="s">
        <v>217</v>
      </c>
      <c r="D75" s="260">
        <v>0</v>
      </c>
      <c r="E75" s="272">
        <v>0</v>
      </c>
      <c r="F75" s="272">
        <v>0</v>
      </c>
      <c r="G75" s="272">
        <v>0</v>
      </c>
      <c r="H75" s="272">
        <v>0</v>
      </c>
      <c r="I75" s="272">
        <v>1.146875093323233E-2</v>
      </c>
      <c r="J75" s="272">
        <v>0.10475704108314543</v>
      </c>
      <c r="K75" s="272">
        <v>0.17221733516299162</v>
      </c>
      <c r="L75" s="272">
        <v>0.18537267795089185</v>
      </c>
      <c r="M75" s="272">
        <v>0.25822143140921389</v>
      </c>
      <c r="N75" s="272">
        <v>0.23975799404288467</v>
      </c>
      <c r="O75" s="272">
        <v>0.22645401467285375</v>
      </c>
      <c r="P75" s="261">
        <v>0.21402262069233721</v>
      </c>
      <c r="Q75" s="262">
        <v>9.7915931175450735E-2</v>
      </c>
      <c r="R75" s="262">
        <v>0.11721491314230834</v>
      </c>
      <c r="S75" s="261">
        <v>5.0865562237221759E-2</v>
      </c>
      <c r="T75" s="263">
        <v>5.0030129607487428E-2</v>
      </c>
    </row>
    <row r="76" spans="2:20" ht="20.100000000000001" customHeight="1">
      <c r="B76" s="216" t="s">
        <v>94</v>
      </c>
      <c r="C76" s="203" t="s">
        <v>217</v>
      </c>
      <c r="D76" s="260">
        <v>0</v>
      </c>
      <c r="E76" s="272">
        <v>0</v>
      </c>
      <c r="F76" s="272">
        <v>0</v>
      </c>
      <c r="G76" s="272">
        <v>0</v>
      </c>
      <c r="H76" s="272">
        <v>0</v>
      </c>
      <c r="I76" s="272">
        <v>0</v>
      </c>
      <c r="J76" s="272">
        <v>0</v>
      </c>
      <c r="K76" s="272">
        <v>0</v>
      </c>
      <c r="L76" s="272">
        <v>0</v>
      </c>
      <c r="M76" s="272">
        <v>0</v>
      </c>
      <c r="N76" s="272">
        <v>7.1962546797604355E-3</v>
      </c>
      <c r="O76" s="272">
        <v>9.1927374445813486E-3</v>
      </c>
      <c r="P76" s="261">
        <v>1.9552276439424438E-2</v>
      </c>
      <c r="Q76" s="262">
        <v>9.6703213084323683E-2</v>
      </c>
      <c r="R76" s="262">
        <v>1.570058727631873E-3</v>
      </c>
      <c r="S76" s="261">
        <v>0</v>
      </c>
      <c r="T76" s="263">
        <v>0</v>
      </c>
    </row>
    <row r="77" spans="2:20" ht="20.100000000000001" customHeight="1">
      <c r="B77" s="216" t="s">
        <v>139</v>
      </c>
      <c r="C77" s="203" t="s">
        <v>217</v>
      </c>
      <c r="D77" s="260">
        <v>5.2646185497712786E-2</v>
      </c>
      <c r="E77" s="272">
        <v>4.2752675393111263E-2</v>
      </c>
      <c r="F77" s="272">
        <v>4.493645975098115E-2</v>
      </c>
      <c r="G77" s="272">
        <v>3.4101185023576674E-2</v>
      </c>
      <c r="H77" s="272">
        <v>5.7626739927430934E-2</v>
      </c>
      <c r="I77" s="272">
        <v>0.17302521416052211</v>
      </c>
      <c r="J77" s="272">
        <v>8.537471042324303E-2</v>
      </c>
      <c r="K77" s="272">
        <v>0.11442271738667682</v>
      </c>
      <c r="L77" s="272">
        <v>0.26163731792105704</v>
      </c>
      <c r="M77" s="272">
        <v>0.17696594315763073</v>
      </c>
      <c r="N77" s="272">
        <v>0.16650444833766717</v>
      </c>
      <c r="O77" s="272">
        <v>0.19013869462712737</v>
      </c>
      <c r="P77" s="261">
        <v>0.16329181530737913</v>
      </c>
      <c r="Q77" s="262">
        <v>0.11952074124099206</v>
      </c>
      <c r="R77" s="262">
        <v>0.11553768805794332</v>
      </c>
      <c r="S77" s="261">
        <v>0.13349902202699354</v>
      </c>
      <c r="T77" s="263">
        <v>0.13130639042845091</v>
      </c>
    </row>
    <row r="78" spans="2:20" ht="20.100000000000001" customHeight="1">
      <c r="B78" s="216" t="s">
        <v>140</v>
      </c>
      <c r="C78" s="203" t="s">
        <v>217</v>
      </c>
      <c r="D78" s="260">
        <v>8.3742714429463863E-2</v>
      </c>
      <c r="E78" s="272">
        <v>7.0036535725063201E-2</v>
      </c>
      <c r="F78" s="272">
        <v>6.4457348046873225E-2</v>
      </c>
      <c r="G78" s="272">
        <v>0.15684202960534083</v>
      </c>
      <c r="H78" s="272">
        <v>0.2145469227729922</v>
      </c>
      <c r="I78" s="272">
        <v>0.19425765496679281</v>
      </c>
      <c r="J78" s="272">
        <v>0.15044714527727213</v>
      </c>
      <c r="K78" s="272">
        <v>0.10831552827860164</v>
      </c>
      <c r="L78" s="272">
        <v>0.12855283294675365</v>
      </c>
      <c r="M78" s="272">
        <v>0.13007937106009845</v>
      </c>
      <c r="N78" s="272">
        <v>0.16556051656053303</v>
      </c>
      <c r="O78" s="272">
        <v>0.16605696259376995</v>
      </c>
      <c r="P78" s="261">
        <v>0.18036148362296278</v>
      </c>
      <c r="Q78" s="262">
        <v>0.17270217765302198</v>
      </c>
      <c r="R78" s="262">
        <v>0.26925049204495222</v>
      </c>
      <c r="S78" s="261">
        <v>0.28425780722311572</v>
      </c>
      <c r="T78" s="263">
        <v>0.28041054837042523</v>
      </c>
    </row>
    <row r="79" spans="2:20" ht="20.100000000000001" customHeight="1">
      <c r="B79" s="216" t="s">
        <v>97</v>
      </c>
      <c r="C79" s="203" t="s">
        <v>217</v>
      </c>
      <c r="D79" s="260">
        <v>0</v>
      </c>
      <c r="E79" s="272">
        <v>0</v>
      </c>
      <c r="F79" s="272">
        <v>0</v>
      </c>
      <c r="G79" s="272">
        <v>0</v>
      </c>
      <c r="H79" s="272">
        <v>0</v>
      </c>
      <c r="I79" s="272">
        <v>0</v>
      </c>
      <c r="J79" s="272">
        <v>0</v>
      </c>
      <c r="K79" s="272">
        <v>0</v>
      </c>
      <c r="L79" s="272">
        <v>2.7246106577504297E-2</v>
      </c>
      <c r="M79" s="272">
        <v>6.1347241852855505E-2</v>
      </c>
      <c r="N79" s="272">
        <v>8.502791956196773E-2</v>
      </c>
      <c r="O79" s="272">
        <v>9.4684239664606235E-2</v>
      </c>
      <c r="P79" s="261">
        <v>0.12058336530150454</v>
      </c>
      <c r="Q79" s="262">
        <v>0.13415321419471674</v>
      </c>
      <c r="R79" s="262">
        <v>0.16113384434457753</v>
      </c>
      <c r="S79" s="261">
        <v>0.18953895790695294</v>
      </c>
      <c r="T79" s="263">
        <v>0.21829972987738216</v>
      </c>
    </row>
    <row r="80" spans="2:20" ht="20.100000000000001" customHeight="1">
      <c r="B80" s="216" t="s">
        <v>98</v>
      </c>
      <c r="C80" s="203" t="s">
        <v>217</v>
      </c>
      <c r="D80" s="260">
        <v>0</v>
      </c>
      <c r="E80" s="272">
        <v>0</v>
      </c>
      <c r="F80" s="272">
        <v>0</v>
      </c>
      <c r="G80" s="272">
        <v>0</v>
      </c>
      <c r="H80" s="272">
        <v>0</v>
      </c>
      <c r="I80" s="272">
        <v>0</v>
      </c>
      <c r="J80" s="272">
        <v>0</v>
      </c>
      <c r="K80" s="272">
        <v>0</v>
      </c>
      <c r="L80" s="272">
        <v>0</v>
      </c>
      <c r="M80" s="272">
        <v>0</v>
      </c>
      <c r="N80" s="272">
        <v>8.0707804908297945E-2</v>
      </c>
      <c r="O80" s="272">
        <v>0.13513818347298895</v>
      </c>
      <c r="P80" s="261">
        <v>0.13251081010039004</v>
      </c>
      <c r="Q80" s="262">
        <v>4.2466477928956511E-2</v>
      </c>
      <c r="R80" s="262">
        <v>4.3107542214179013E-2</v>
      </c>
      <c r="S80" s="261">
        <v>3.6905740596424923E-2</v>
      </c>
      <c r="T80" s="263">
        <v>3.6299588642869945E-2</v>
      </c>
    </row>
    <row r="81" spans="2:20" ht="20.100000000000001" customHeight="1">
      <c r="B81" s="216" t="s">
        <v>141</v>
      </c>
      <c r="C81" s="203" t="s">
        <v>217</v>
      </c>
      <c r="D81" s="260">
        <v>0.13729494338157749</v>
      </c>
      <c r="E81" s="272">
        <v>7.8220673806425764E-2</v>
      </c>
      <c r="F81" s="272">
        <v>0.11362000369715457</v>
      </c>
      <c r="G81" s="272">
        <v>0.22734688591308561</v>
      </c>
      <c r="H81" s="272">
        <v>0.24129358196289258</v>
      </c>
      <c r="I81" s="272">
        <v>0.1906144764511063</v>
      </c>
      <c r="J81" s="272">
        <v>0.14277484154130302</v>
      </c>
      <c r="K81" s="272">
        <v>0.15396620530427932</v>
      </c>
      <c r="L81" s="272">
        <v>0.16572723032381775</v>
      </c>
      <c r="M81" s="272">
        <v>0.14014680245299529</v>
      </c>
      <c r="N81" s="272">
        <v>0.13187663863210797</v>
      </c>
      <c r="O81" s="272">
        <v>0.13061236262528458</v>
      </c>
      <c r="P81" s="261">
        <v>0.12806115832147777</v>
      </c>
      <c r="Q81" s="262">
        <v>0.104386495800957</v>
      </c>
      <c r="R81" s="262">
        <v>0.10761490131455259</v>
      </c>
      <c r="S81" s="261">
        <v>0.10659573683907145</v>
      </c>
      <c r="T81" s="263">
        <v>0.10545031310613988</v>
      </c>
    </row>
    <row r="82" spans="2:20" ht="20.100000000000001" customHeight="1">
      <c r="B82" s="216" t="s">
        <v>100</v>
      </c>
      <c r="C82" s="203" t="s">
        <v>217</v>
      </c>
      <c r="D82" s="260">
        <v>0</v>
      </c>
      <c r="E82" s="272">
        <v>0</v>
      </c>
      <c r="F82" s="272">
        <v>0</v>
      </c>
      <c r="G82" s="272">
        <v>0</v>
      </c>
      <c r="H82" s="272">
        <v>0</v>
      </c>
      <c r="I82" s="272">
        <v>0</v>
      </c>
      <c r="J82" s="272">
        <v>0</v>
      </c>
      <c r="K82" s="272">
        <v>0</v>
      </c>
      <c r="L82" s="272">
        <v>0</v>
      </c>
      <c r="M82" s="272">
        <v>0</v>
      </c>
      <c r="N82" s="272">
        <v>8.0762944267838241E-2</v>
      </c>
      <c r="O82" s="272">
        <v>0.13091318672462476</v>
      </c>
      <c r="P82" s="261">
        <v>0.1258950146538434</v>
      </c>
      <c r="Q82" s="262">
        <v>0.10439219749124637</v>
      </c>
      <c r="R82" s="262">
        <v>0</v>
      </c>
      <c r="S82" s="261">
        <v>0</v>
      </c>
      <c r="T82" s="263">
        <v>0</v>
      </c>
    </row>
    <row r="83" spans="2:20" ht="20.100000000000001" customHeight="1">
      <c r="B83" s="216" t="s">
        <v>142</v>
      </c>
      <c r="C83" s="203" t="s">
        <v>217</v>
      </c>
      <c r="D83" s="260">
        <v>0</v>
      </c>
      <c r="E83" s="272">
        <v>0</v>
      </c>
      <c r="F83" s="272">
        <v>0</v>
      </c>
      <c r="G83" s="272">
        <v>5.347280179024174E-2</v>
      </c>
      <c r="H83" s="272">
        <v>7.6019505887721231E-2</v>
      </c>
      <c r="I83" s="272">
        <v>8.6389910344344373E-2</v>
      </c>
      <c r="J83" s="272">
        <v>9.1639104506211558E-2</v>
      </c>
      <c r="K83" s="272">
        <v>8.1739077203428115E-2</v>
      </c>
      <c r="L83" s="272">
        <v>7.6982445321261306E-2</v>
      </c>
      <c r="M83" s="272">
        <v>9.2954617711731025E-2</v>
      </c>
      <c r="N83" s="272">
        <v>0.11431920593268104</v>
      </c>
      <c r="O83" s="272">
        <v>0.10797572459513423</v>
      </c>
      <c r="P83" s="261">
        <v>0.14859238119789153</v>
      </c>
      <c r="Q83" s="262">
        <v>0.17375522511481978</v>
      </c>
      <c r="R83" s="262">
        <v>0.18441389138952027</v>
      </c>
      <c r="S83" s="261">
        <v>0.18540342093957196</v>
      </c>
      <c r="T83" s="263">
        <v>0.18235829451798802</v>
      </c>
    </row>
    <row r="84" spans="2:20" ht="20.100000000000001" customHeight="1">
      <c r="B84" s="216" t="s">
        <v>124</v>
      </c>
      <c r="C84" s="203" t="s">
        <v>217</v>
      </c>
      <c r="D84" s="260">
        <v>0</v>
      </c>
      <c r="E84" s="272">
        <v>4.9302423139815418E-3</v>
      </c>
      <c r="F84" s="272">
        <v>8.2967607763018675E-2</v>
      </c>
      <c r="G84" s="272">
        <v>1.3807305951518663E-2</v>
      </c>
      <c r="H84" s="272">
        <v>1.4309661876445723E-2</v>
      </c>
      <c r="I84" s="272">
        <v>1.4569584377459713E-2</v>
      </c>
      <c r="J84" s="272">
        <v>1.2820078919005421E-2</v>
      </c>
      <c r="K84" s="272">
        <v>1.7601557619701429E-2</v>
      </c>
      <c r="L84" s="272">
        <v>1.1907252560273378E-2</v>
      </c>
      <c r="M84" s="272">
        <v>2.4139725764703107E-2</v>
      </c>
      <c r="N84" s="272">
        <v>3.9666797920950458E-2</v>
      </c>
      <c r="O84" s="272">
        <v>5.3256332052356435E-2</v>
      </c>
      <c r="P84" s="261">
        <v>5.6513686994503744E-2</v>
      </c>
      <c r="Q84" s="262">
        <v>3.5174091734744561E-2</v>
      </c>
      <c r="R84" s="262">
        <v>3.797739857094886E-2</v>
      </c>
      <c r="S84" s="261">
        <v>3.8749227261993258E-2</v>
      </c>
      <c r="T84" s="263">
        <v>3.3880332725461003E-2</v>
      </c>
    </row>
    <row r="85" spans="2:20" ht="20.100000000000001" customHeight="1">
      <c r="B85" s="216" t="s">
        <v>143</v>
      </c>
      <c r="C85" s="203" t="s">
        <v>217</v>
      </c>
      <c r="D85" s="260">
        <v>0</v>
      </c>
      <c r="E85" s="272">
        <v>0</v>
      </c>
      <c r="F85" s="272">
        <v>0</v>
      </c>
      <c r="G85" s="272">
        <v>0</v>
      </c>
      <c r="H85" s="272">
        <v>0</v>
      </c>
      <c r="I85" s="272">
        <v>0</v>
      </c>
      <c r="J85" s="272">
        <v>0</v>
      </c>
      <c r="K85" s="272">
        <v>0</v>
      </c>
      <c r="L85" s="272">
        <v>0</v>
      </c>
      <c r="M85" s="272">
        <v>0</v>
      </c>
      <c r="N85" s="272">
        <v>0</v>
      </c>
      <c r="O85" s="272">
        <v>2.7786051223681572E-3</v>
      </c>
      <c r="P85" s="261">
        <v>1.4950309001078101E-2</v>
      </c>
      <c r="Q85" s="262">
        <v>2.3927144106131983E-2</v>
      </c>
      <c r="R85" s="262">
        <v>0</v>
      </c>
      <c r="S85" s="261">
        <v>0</v>
      </c>
      <c r="T85" s="263">
        <v>0</v>
      </c>
    </row>
    <row r="86" spans="2:20" ht="20.100000000000001" customHeight="1">
      <c r="B86" s="216" t="s">
        <v>125</v>
      </c>
      <c r="C86" s="203" t="s">
        <v>217</v>
      </c>
      <c r="D86" s="260">
        <v>6.1165976319299389E-2</v>
      </c>
      <c r="E86" s="272">
        <v>7.7837723392810268E-2</v>
      </c>
      <c r="F86" s="272">
        <v>0.1733257281742564</v>
      </c>
      <c r="G86" s="272">
        <v>8.455673350144581E-2</v>
      </c>
      <c r="H86" s="272">
        <v>7.8050195435257597E-2</v>
      </c>
      <c r="I86" s="272">
        <v>8.4119649690364146E-2</v>
      </c>
      <c r="J86" s="272">
        <v>4.7460885469361933E-2</v>
      </c>
      <c r="K86" s="272">
        <v>4.9525846257995026E-2</v>
      </c>
      <c r="L86" s="272">
        <v>5.771334922167317E-2</v>
      </c>
      <c r="M86" s="272">
        <v>6.6825735499699626E-2</v>
      </c>
      <c r="N86" s="272">
        <v>0.12616186285865646</v>
      </c>
      <c r="O86" s="272">
        <v>0.12273076504767047</v>
      </c>
      <c r="P86" s="261">
        <v>7.3474209820788033E-2</v>
      </c>
      <c r="Q86" s="262">
        <v>4.6753463286572761E-2</v>
      </c>
      <c r="R86" s="262">
        <v>3.0827936891142889E-2</v>
      </c>
      <c r="S86" s="261">
        <v>2.2401814338888219E-2</v>
      </c>
      <c r="T86" s="263">
        <v>1.8236450728374671E-2</v>
      </c>
    </row>
    <row r="87" spans="2:20" ht="20.100000000000001" customHeight="1">
      <c r="B87" s="216" t="s">
        <v>126</v>
      </c>
      <c r="C87" s="203" t="s">
        <v>217</v>
      </c>
      <c r="D87" s="260">
        <v>0</v>
      </c>
      <c r="E87" s="272">
        <v>0</v>
      </c>
      <c r="F87" s="272">
        <v>0</v>
      </c>
      <c r="G87" s="272">
        <v>0</v>
      </c>
      <c r="H87" s="272">
        <v>0</v>
      </c>
      <c r="I87" s="272">
        <v>0</v>
      </c>
      <c r="J87" s="272">
        <v>0</v>
      </c>
      <c r="K87" s="272">
        <v>0</v>
      </c>
      <c r="L87" s="272">
        <v>7.1621777283885782E-3</v>
      </c>
      <c r="M87" s="272">
        <v>4.0930508344450264E-2</v>
      </c>
      <c r="N87" s="272">
        <v>7.3428310986444381E-2</v>
      </c>
      <c r="O87" s="272">
        <v>8.6236311217027808E-2</v>
      </c>
      <c r="P87" s="261">
        <v>5.0887782359866504E-2</v>
      </c>
      <c r="Q87" s="262">
        <v>1.1899853430672515E-2</v>
      </c>
      <c r="R87" s="262">
        <v>1.2355274156885948E-2</v>
      </c>
      <c r="S87" s="261">
        <v>2.2401814338888219E-2</v>
      </c>
      <c r="T87" s="263">
        <v>1.3990579764710562E-2</v>
      </c>
    </row>
    <row r="88" spans="2:20" ht="20.100000000000001" customHeight="1">
      <c r="B88" s="216" t="s">
        <v>144</v>
      </c>
      <c r="C88" s="203" t="s">
        <v>217</v>
      </c>
      <c r="D88" s="260">
        <v>0</v>
      </c>
      <c r="E88" s="272">
        <v>0</v>
      </c>
      <c r="F88" s="272">
        <v>0</v>
      </c>
      <c r="G88" s="272">
        <v>3.9276181859197831E-2</v>
      </c>
      <c r="H88" s="272">
        <v>4.954761982034931E-2</v>
      </c>
      <c r="I88" s="272">
        <v>5.1898907123591534E-2</v>
      </c>
      <c r="J88" s="272">
        <v>5.054891414743426E-2</v>
      </c>
      <c r="K88" s="272">
        <v>4.8506262802977637E-2</v>
      </c>
      <c r="L88" s="272">
        <v>5.1593878803768305E-2</v>
      </c>
      <c r="M88" s="272">
        <v>5.7547359952492938E-2</v>
      </c>
      <c r="N88" s="272">
        <v>5.676976163987274E-2</v>
      </c>
      <c r="O88" s="272">
        <v>5.4865498196917072E-2</v>
      </c>
      <c r="P88" s="261">
        <v>5.101342638160572E-2</v>
      </c>
      <c r="Q88" s="262">
        <v>4.4690304117679491E-2</v>
      </c>
      <c r="R88" s="262">
        <v>4.5888146234205354E-2</v>
      </c>
      <c r="S88" s="261">
        <v>4.410219109007036E-2</v>
      </c>
      <c r="T88" s="263">
        <v>0</v>
      </c>
    </row>
    <row r="89" spans="2:20" ht="20.100000000000001" customHeight="1">
      <c r="B89" s="216" t="s">
        <v>145</v>
      </c>
      <c r="C89" s="203" t="s">
        <v>217</v>
      </c>
      <c r="D89" s="260">
        <v>6.6933839397745221E-2</v>
      </c>
      <c r="E89" s="272">
        <v>7.8068191623152552E-2</v>
      </c>
      <c r="F89" s="272">
        <v>7.9889740886709776E-2</v>
      </c>
      <c r="G89" s="272">
        <v>0.12251429912099807</v>
      </c>
      <c r="H89" s="272">
        <v>3.2849889486601717E-2</v>
      </c>
      <c r="I89" s="272">
        <v>8.3648205948772231E-2</v>
      </c>
      <c r="J89" s="272">
        <v>3.4736761460211145E-2</v>
      </c>
      <c r="K89" s="272">
        <v>8.5436170855331839E-2</v>
      </c>
      <c r="L89" s="272">
        <v>2.8257344046256801E-2</v>
      </c>
      <c r="M89" s="272">
        <v>5.3470765637905475E-2</v>
      </c>
      <c r="N89" s="272">
        <v>2.7524519229169001E-2</v>
      </c>
      <c r="O89" s="272">
        <v>8.1425831532598636E-2</v>
      </c>
      <c r="P89" s="261">
        <v>2.623513956475514E-2</v>
      </c>
      <c r="Q89" s="262">
        <v>5.2653399330798767E-2</v>
      </c>
      <c r="R89" s="262">
        <v>3.4508825622450036E-2</v>
      </c>
      <c r="S89" s="261">
        <v>4.341131018753909E-2</v>
      </c>
      <c r="T89" s="263">
        <v>2.4451518317348459E-3</v>
      </c>
    </row>
    <row r="90" spans="2:20" ht="20.100000000000001" customHeight="1">
      <c r="B90" s="216" t="s">
        <v>118</v>
      </c>
      <c r="C90" s="203" t="s">
        <v>217</v>
      </c>
      <c r="D90" s="260">
        <v>0</v>
      </c>
      <c r="E90" s="272">
        <v>1.739264137744052E-2</v>
      </c>
      <c r="F90" s="272">
        <v>1.5548213411106468E-2</v>
      </c>
      <c r="G90" s="272">
        <v>2.6076746016102423E-2</v>
      </c>
      <c r="H90" s="272">
        <v>2.3966429520977404E-2</v>
      </c>
      <c r="I90" s="272">
        <v>3.9373939040327717E-2</v>
      </c>
      <c r="J90" s="272">
        <v>3.8232577780115476E-2</v>
      </c>
      <c r="K90" s="272">
        <v>3.7279158311671889E-2</v>
      </c>
      <c r="L90" s="272">
        <v>6.4469857233194733E-2</v>
      </c>
      <c r="M90" s="272">
        <v>5.1135755441691841E-2</v>
      </c>
      <c r="N90" s="272">
        <v>3.8084893590994352E-2</v>
      </c>
      <c r="O90" s="272">
        <v>4.3961996539254679E-2</v>
      </c>
      <c r="P90" s="261">
        <v>4.5238014889166449E-2</v>
      </c>
      <c r="Q90" s="262">
        <v>3.8843568508016908E-2</v>
      </c>
      <c r="R90" s="262">
        <v>5.7828593616908487E-2</v>
      </c>
      <c r="S90" s="261">
        <v>8.2261306456738528E-2</v>
      </c>
      <c r="T90" s="263">
        <v>7.3501754613346224E-2</v>
      </c>
    </row>
    <row r="91" spans="2:20" ht="20.100000000000001" customHeight="1">
      <c r="B91" s="216" t="s">
        <v>146</v>
      </c>
      <c r="C91" s="203" t="s">
        <v>217</v>
      </c>
      <c r="D91" s="260">
        <v>0</v>
      </c>
      <c r="E91" s="272">
        <v>0</v>
      </c>
      <c r="F91" s="272">
        <v>0</v>
      </c>
      <c r="G91" s="272">
        <v>0</v>
      </c>
      <c r="H91" s="272">
        <v>0</v>
      </c>
      <c r="I91" s="272">
        <v>0</v>
      </c>
      <c r="J91" s="272">
        <v>2.1451299121363972E-3</v>
      </c>
      <c r="K91" s="272">
        <v>4.2140979299776712E-2</v>
      </c>
      <c r="L91" s="272">
        <v>5.8998841161639066E-2</v>
      </c>
      <c r="M91" s="272">
        <v>6.8061362698676353E-2</v>
      </c>
      <c r="N91" s="272">
        <v>5.8015721313100274E-2</v>
      </c>
      <c r="O91" s="272">
        <v>6.0583159675538976E-2</v>
      </c>
      <c r="P91" s="261">
        <v>4.4500192370455716E-2</v>
      </c>
      <c r="Q91" s="262">
        <v>3.0556865440050495E-2</v>
      </c>
      <c r="R91" s="262">
        <v>2.0923934600522665E-2</v>
      </c>
      <c r="S91" s="261">
        <v>1.8766923720030547E-2</v>
      </c>
      <c r="T91" s="263">
        <v>1.4519447043336051E-2</v>
      </c>
    </row>
    <row r="92" spans="2:20" ht="20.100000000000001" customHeight="1">
      <c r="B92" s="216" t="s">
        <v>147</v>
      </c>
      <c r="C92" s="203" t="s">
        <v>217</v>
      </c>
      <c r="D92" s="260">
        <v>0</v>
      </c>
      <c r="E92" s="272">
        <v>2.3533286355814094E-2</v>
      </c>
      <c r="F92" s="272">
        <v>1.4545192912092376E-2</v>
      </c>
      <c r="G92" s="272">
        <v>4.7570054247813215E-2</v>
      </c>
      <c r="H92" s="272">
        <v>5.511002429569558E-2</v>
      </c>
      <c r="I92" s="272">
        <v>4.4602775421883699E-2</v>
      </c>
      <c r="J92" s="272">
        <v>3.4593559308030736E-2</v>
      </c>
      <c r="K92" s="272">
        <v>3.6624345640486916E-2</v>
      </c>
      <c r="L92" s="272">
        <v>3.9291577062992272E-2</v>
      </c>
      <c r="M92" s="272">
        <v>3.1427336838206803E-2</v>
      </c>
      <c r="N92" s="272">
        <v>2.9187186179043766E-2</v>
      </c>
      <c r="O92" s="272">
        <v>2.8150422061607717E-2</v>
      </c>
      <c r="P92" s="261">
        <v>2.4469671688946773E-2</v>
      </c>
      <c r="Q92" s="262">
        <v>2.4064682447803121E-2</v>
      </c>
      <c r="R92" s="262">
        <v>2.6812135374626116E-2</v>
      </c>
      <c r="S92" s="261">
        <v>2.8319254904657989E-2</v>
      </c>
      <c r="T92" s="263">
        <v>2.7748518562995046E-2</v>
      </c>
    </row>
    <row r="93" spans="2:20" ht="20.100000000000001" customHeight="1">
      <c r="B93" s="216" t="s">
        <v>241</v>
      </c>
      <c r="C93" s="203" t="s">
        <v>217</v>
      </c>
      <c r="D93" s="260">
        <v>0</v>
      </c>
      <c r="E93" s="272">
        <v>0</v>
      </c>
      <c r="F93" s="272">
        <v>0</v>
      </c>
      <c r="G93" s="272">
        <v>3.9552648012197288E-2</v>
      </c>
      <c r="H93" s="272">
        <v>4.0356396990941928E-2</v>
      </c>
      <c r="I93" s="272">
        <v>4.2792939645499461E-2</v>
      </c>
      <c r="J93" s="272">
        <v>3.9997456733766562E-2</v>
      </c>
      <c r="K93" s="272">
        <v>3.9106379969177166E-2</v>
      </c>
      <c r="L93" s="272">
        <v>4.8144281547818156E-2</v>
      </c>
      <c r="M93" s="272">
        <v>4.2935180898101756E-2</v>
      </c>
      <c r="N93" s="272">
        <v>3.1185172764789253E-2</v>
      </c>
      <c r="O93" s="272">
        <v>2.8875450908516495E-2</v>
      </c>
      <c r="P93" s="261">
        <v>5.7415256752762191E-2</v>
      </c>
      <c r="Q93" s="262">
        <v>7.2834767157821168E-2</v>
      </c>
      <c r="R93" s="262">
        <v>8.8893372252957598E-2</v>
      </c>
      <c r="S93" s="261">
        <v>7.4523964564145187E-2</v>
      </c>
      <c r="T93" s="263">
        <v>7.3299958597127832E-2</v>
      </c>
    </row>
    <row r="94" spans="2:20" ht="20.100000000000001" customHeight="1">
      <c r="B94" s="216" t="s">
        <v>242</v>
      </c>
      <c r="C94" s="203" t="s">
        <v>217</v>
      </c>
      <c r="D94" s="260">
        <v>0</v>
      </c>
      <c r="E94" s="272">
        <v>3.2877381358235383E-2</v>
      </c>
      <c r="F94" s="272">
        <v>1.2207336430657623E-2</v>
      </c>
      <c r="G94" s="272">
        <v>2.8207754900735623E-2</v>
      </c>
      <c r="H94" s="272">
        <v>3.0179747974003034E-2</v>
      </c>
      <c r="I94" s="272">
        <v>3.4993682729737366E-2</v>
      </c>
      <c r="J94" s="272">
        <v>1.5789669116529188E-2</v>
      </c>
      <c r="K94" s="272">
        <v>2.6900080281332745E-2</v>
      </c>
      <c r="L94" s="272">
        <v>3.6673177196083706E-2</v>
      </c>
      <c r="M94" s="272">
        <v>2.8548873905763366E-2</v>
      </c>
      <c r="N94" s="272">
        <v>3.5658769123136154E-2</v>
      </c>
      <c r="O94" s="272">
        <v>4.6226419301267752E-2</v>
      </c>
      <c r="P94" s="261">
        <v>4.8034545693770449E-2</v>
      </c>
      <c r="Q94" s="262">
        <v>4.8801224593471214E-2</v>
      </c>
      <c r="R94" s="262">
        <v>8.2280021041886323E-2</v>
      </c>
      <c r="S94" s="261">
        <v>9.0453840427818427E-2</v>
      </c>
      <c r="T94" s="263">
        <v>9.5911197858689942E-2</v>
      </c>
    </row>
    <row r="95" spans="2:20" ht="20.100000000000001" customHeight="1">
      <c r="B95" s="216" t="s">
        <v>243</v>
      </c>
      <c r="C95" s="203" t="s">
        <v>217</v>
      </c>
      <c r="D95" s="260">
        <v>7.6691053996643138E-2</v>
      </c>
      <c r="E95" s="272">
        <v>8.02965188541932E-2</v>
      </c>
      <c r="F95" s="272">
        <v>3.5500950626137479E-2</v>
      </c>
      <c r="G95" s="272">
        <v>5.8383451211381589E-2</v>
      </c>
      <c r="H95" s="272">
        <v>6.112902059167627E-2</v>
      </c>
      <c r="I95" s="272">
        <v>9.7991329371087704E-2</v>
      </c>
      <c r="J95" s="272">
        <v>8.6735684227796872E-2</v>
      </c>
      <c r="K95" s="272">
        <v>6.9975896888969769E-2</v>
      </c>
      <c r="L95" s="272">
        <v>5.929099706950107E-2</v>
      </c>
      <c r="M95" s="272">
        <v>4.4481781890938751E-2</v>
      </c>
      <c r="N95" s="272">
        <v>4.6724086062141797E-2</v>
      </c>
      <c r="O95" s="272">
        <v>4.5523330731578847E-2</v>
      </c>
      <c r="P95" s="261">
        <v>3.9679969095807274E-2</v>
      </c>
      <c r="Q95" s="262">
        <v>2.2561724868323758E-2</v>
      </c>
      <c r="R95" s="262">
        <v>9.5547096991831677E-3</v>
      </c>
      <c r="S95" s="261">
        <v>1.2884089567062544E-2</v>
      </c>
      <c r="T95" s="263">
        <v>1.3443314634373921E-2</v>
      </c>
    </row>
    <row r="96" spans="2:20" ht="20.100000000000001" customHeight="1">
      <c r="B96" s="216" t="s">
        <v>152</v>
      </c>
      <c r="C96" s="203" t="s">
        <v>217</v>
      </c>
      <c r="D96" s="260">
        <v>0</v>
      </c>
      <c r="E96" s="272">
        <v>0</v>
      </c>
      <c r="F96" s="272">
        <v>0</v>
      </c>
      <c r="G96" s="272">
        <v>0</v>
      </c>
      <c r="H96" s="272">
        <v>0</v>
      </c>
      <c r="I96" s="272">
        <v>0</v>
      </c>
      <c r="J96" s="272">
        <v>0</v>
      </c>
      <c r="K96" s="272">
        <v>0</v>
      </c>
      <c r="L96" s="272">
        <v>0</v>
      </c>
      <c r="M96" s="272">
        <v>0</v>
      </c>
      <c r="N96" s="272">
        <v>1.0793248527394732E-2</v>
      </c>
      <c r="O96" s="272">
        <v>2.3344592348048046E-2</v>
      </c>
      <c r="P96" s="261">
        <v>2.4681625075798658E-2</v>
      </c>
      <c r="Q96" s="262">
        <v>2.1619097208937607E-2</v>
      </c>
      <c r="R96" s="262">
        <v>2.1051085799384688E-2</v>
      </c>
      <c r="S96" s="261">
        <v>1.995045922219299E-2</v>
      </c>
      <c r="T96" s="263">
        <v>1.8891336126901002E-2</v>
      </c>
    </row>
    <row r="97" spans="2:20" ht="20.100000000000001" customHeight="1">
      <c r="B97" s="216" t="s">
        <v>153</v>
      </c>
      <c r="C97" s="203" t="s">
        <v>217</v>
      </c>
      <c r="D97" s="260">
        <v>0</v>
      </c>
      <c r="E97" s="272">
        <v>0</v>
      </c>
      <c r="F97" s="272">
        <v>0</v>
      </c>
      <c r="G97" s="272">
        <v>0</v>
      </c>
      <c r="H97" s="272">
        <v>0</v>
      </c>
      <c r="I97" s="272">
        <v>0</v>
      </c>
      <c r="J97" s="272">
        <v>0</v>
      </c>
      <c r="K97" s="272">
        <v>0</v>
      </c>
      <c r="L97" s="272">
        <v>2.0000561081790261E-3</v>
      </c>
      <c r="M97" s="272">
        <v>3.9289859502340567E-3</v>
      </c>
      <c r="N97" s="272">
        <v>1.3536703361015444E-2</v>
      </c>
      <c r="O97" s="272">
        <v>2.1623656904768914E-2</v>
      </c>
      <c r="P97" s="261">
        <v>2.0434901544776531E-2</v>
      </c>
      <c r="Q97" s="262">
        <v>2.0795158829972512E-2</v>
      </c>
      <c r="R97" s="262">
        <v>2.9484848355281711E-2</v>
      </c>
      <c r="S97" s="261">
        <v>6.0265551654132984E-2</v>
      </c>
      <c r="T97" s="263">
        <v>5.9295429907490885E-2</v>
      </c>
    </row>
    <row r="98" spans="2:20" ht="20.100000000000001" customHeight="1">
      <c r="B98" s="216" t="s">
        <v>154</v>
      </c>
      <c r="C98" s="203" t="s">
        <v>217</v>
      </c>
      <c r="D98" s="260">
        <v>0</v>
      </c>
      <c r="E98" s="272">
        <v>1.958488172791709E-2</v>
      </c>
      <c r="F98" s="272">
        <v>3.0351591982846531E-2</v>
      </c>
      <c r="G98" s="272">
        <v>3.0284021901890033E-2</v>
      </c>
      <c r="H98" s="272">
        <v>3.3996843388354778E-2</v>
      </c>
      <c r="I98" s="272">
        <v>3.0119664195164486E-2</v>
      </c>
      <c r="J98" s="272">
        <v>1.6511185141595556E-2</v>
      </c>
      <c r="K98" s="272">
        <v>2.2868084357824305E-2</v>
      </c>
      <c r="L98" s="272">
        <v>3.3643295055550533E-2</v>
      </c>
      <c r="M98" s="272">
        <v>2.6656616245322305E-2</v>
      </c>
      <c r="N98" s="272">
        <v>2.3550846144538375E-2</v>
      </c>
      <c r="O98" s="272">
        <v>2.2242096150975704E-2</v>
      </c>
      <c r="P98" s="261">
        <v>1.681220191338503E-2</v>
      </c>
      <c r="Q98" s="262">
        <v>2.224458654800968E-2</v>
      </c>
      <c r="R98" s="262">
        <v>2.1774074838613041E-2</v>
      </c>
      <c r="S98" s="261">
        <v>2.1644445061759093E-2</v>
      </c>
      <c r="T98" s="263">
        <v>2.1288949617262593E-2</v>
      </c>
    </row>
    <row r="99" spans="2:20" ht="20.100000000000001" customHeight="1">
      <c r="B99" s="216" t="s">
        <v>155</v>
      </c>
      <c r="C99" s="203" t="s">
        <v>217</v>
      </c>
      <c r="D99" s="260">
        <v>0</v>
      </c>
      <c r="E99" s="272">
        <v>0</v>
      </c>
      <c r="F99" s="272">
        <v>0</v>
      </c>
      <c r="G99" s="272">
        <v>0</v>
      </c>
      <c r="H99" s="272">
        <v>0</v>
      </c>
      <c r="I99" s="272">
        <v>4.1620675619498843E-4</v>
      </c>
      <c r="J99" s="272">
        <v>8.677271091162359E-4</v>
      </c>
      <c r="K99" s="272">
        <v>1.5086319559849896E-2</v>
      </c>
      <c r="L99" s="272">
        <v>2.7438869482969416E-2</v>
      </c>
      <c r="M99" s="272">
        <v>2.000118689142296E-2</v>
      </c>
      <c r="N99" s="272">
        <v>2.1063726192807525E-2</v>
      </c>
      <c r="O99" s="272">
        <v>2.1052034691912812E-2</v>
      </c>
      <c r="P99" s="261">
        <v>4.1948123629669189E-2</v>
      </c>
      <c r="Q99" s="262">
        <v>5.2420152552082801E-2</v>
      </c>
      <c r="R99" s="262">
        <v>5.4257874674949712E-2</v>
      </c>
      <c r="S99" s="261">
        <v>5.3920056424926484E-2</v>
      </c>
      <c r="T99" s="263">
        <v>5.3034455783682891E-2</v>
      </c>
    </row>
    <row r="100" spans="2:20" ht="20.100000000000001" customHeight="1">
      <c r="B100" s="216" t="s">
        <v>156</v>
      </c>
      <c r="C100" s="203" t="s">
        <v>217</v>
      </c>
      <c r="D100" s="260">
        <v>0</v>
      </c>
      <c r="E100" s="272">
        <v>0</v>
      </c>
      <c r="F100" s="272">
        <v>0</v>
      </c>
      <c r="G100" s="272">
        <v>0</v>
      </c>
      <c r="H100" s="272">
        <v>0</v>
      </c>
      <c r="I100" s="272">
        <v>0</v>
      </c>
      <c r="J100" s="272">
        <v>0</v>
      </c>
      <c r="K100" s="272">
        <v>0</v>
      </c>
      <c r="L100" s="272">
        <v>7.5046263111022888E-4</v>
      </c>
      <c r="M100" s="272">
        <v>1.5329310650263512E-2</v>
      </c>
      <c r="N100" s="272">
        <v>2.1992495510999233E-2</v>
      </c>
      <c r="O100" s="272">
        <v>2.1473376984561525E-2</v>
      </c>
      <c r="P100" s="261">
        <v>1.866768444254473E-2</v>
      </c>
      <c r="Q100" s="262">
        <v>1.7299219935912779E-2</v>
      </c>
      <c r="R100" s="262">
        <v>1.6062722098096647E-2</v>
      </c>
      <c r="S100" s="261">
        <v>1.4926376042190312E-2</v>
      </c>
      <c r="T100" s="263">
        <v>1.4531189151789692E-2</v>
      </c>
    </row>
    <row r="101" spans="2:20" ht="20.100000000000001" customHeight="1">
      <c r="B101" s="216" t="s">
        <v>157</v>
      </c>
      <c r="C101" s="203" t="s">
        <v>217</v>
      </c>
      <c r="D101" s="260">
        <v>0</v>
      </c>
      <c r="E101" s="272">
        <v>2.4934355259229484E-3</v>
      </c>
      <c r="F101" s="272">
        <v>0</v>
      </c>
      <c r="G101" s="272">
        <v>0</v>
      </c>
      <c r="H101" s="272">
        <v>1.0847922638107403E-2</v>
      </c>
      <c r="I101" s="272">
        <v>1.3535318998013723E-2</v>
      </c>
      <c r="J101" s="272">
        <v>1.7264563340691125E-2</v>
      </c>
      <c r="K101" s="272">
        <v>2.36506800698684E-2</v>
      </c>
      <c r="L101" s="272">
        <v>2.7099037546237537E-2</v>
      </c>
      <c r="M101" s="272">
        <v>2.1232839005078694E-2</v>
      </c>
      <c r="N101" s="272">
        <v>2.0207630766722703E-2</v>
      </c>
      <c r="O101" s="272">
        <v>1.9111981431282683E-2</v>
      </c>
      <c r="P101" s="261">
        <v>1.7235562518126121E-2</v>
      </c>
      <c r="Q101" s="262">
        <v>1.8330574930221881E-2</v>
      </c>
      <c r="R101" s="262">
        <v>1.6632907511937117E-2</v>
      </c>
      <c r="S101" s="261">
        <v>1.6596414314014128E-2</v>
      </c>
      <c r="T101" s="263">
        <v>1.6319030208671249E-2</v>
      </c>
    </row>
    <row r="102" spans="2:20" ht="20.100000000000001" customHeight="1">
      <c r="B102" s="216" t="s">
        <v>116</v>
      </c>
      <c r="C102" s="203" t="s">
        <v>217</v>
      </c>
      <c r="D102" s="260">
        <v>0</v>
      </c>
      <c r="E102" s="272">
        <v>0</v>
      </c>
      <c r="F102" s="272">
        <v>0</v>
      </c>
      <c r="G102" s="272">
        <v>0</v>
      </c>
      <c r="H102" s="272">
        <v>0</v>
      </c>
      <c r="I102" s="272">
        <v>1.0481918323002699E-2</v>
      </c>
      <c r="J102" s="272">
        <v>1.1482656716065064E-2</v>
      </c>
      <c r="K102" s="272">
        <v>9.013430087041906E-3</v>
      </c>
      <c r="L102" s="272">
        <v>1.0369301259689455E-2</v>
      </c>
      <c r="M102" s="272">
        <v>1.1218299668737573E-2</v>
      </c>
      <c r="N102" s="272">
        <v>1.5525701690573908E-2</v>
      </c>
      <c r="O102" s="272">
        <v>1.7344627975597014E-2</v>
      </c>
      <c r="P102" s="261">
        <v>1.6687277532908256E-2</v>
      </c>
      <c r="Q102" s="262">
        <v>1.7520812812479778E-2</v>
      </c>
      <c r="R102" s="262">
        <v>1.8949411339240833E-2</v>
      </c>
      <c r="S102" s="261">
        <v>1.9383532425344657E-2</v>
      </c>
      <c r="T102" s="263">
        <v>2.1138819405370889E-2</v>
      </c>
    </row>
    <row r="103" spans="2:20" ht="20.100000000000001" customHeight="1">
      <c r="B103" s="216" t="s">
        <v>158</v>
      </c>
      <c r="C103" s="203" t="s">
        <v>217</v>
      </c>
      <c r="D103" s="260">
        <v>0</v>
      </c>
      <c r="E103" s="272">
        <v>0</v>
      </c>
      <c r="F103" s="272">
        <v>0</v>
      </c>
      <c r="G103" s="272">
        <v>6.6696946702879557E-3</v>
      </c>
      <c r="H103" s="272">
        <v>9.6546472615639933E-3</v>
      </c>
      <c r="I103" s="272">
        <v>2.0328100842353151E-2</v>
      </c>
      <c r="J103" s="272">
        <v>1.8554610842247063E-2</v>
      </c>
      <c r="K103" s="272">
        <v>1.4308185510812638E-2</v>
      </c>
      <c r="L103" s="272">
        <v>2.2035469894461344E-2</v>
      </c>
      <c r="M103" s="272">
        <v>2.2363422248815691E-2</v>
      </c>
      <c r="N103" s="272">
        <v>2.9103030974883901E-2</v>
      </c>
      <c r="O103" s="272">
        <v>2.4393980731802357E-2</v>
      </c>
      <c r="P103" s="261">
        <v>2.4467721321633197E-2</v>
      </c>
      <c r="Q103" s="262">
        <v>1.895748676859637E-2</v>
      </c>
      <c r="R103" s="262">
        <v>1.9000625443463356E-2</v>
      </c>
      <c r="S103" s="261">
        <v>1.3061560862291623E-2</v>
      </c>
      <c r="T103" s="263">
        <v>1.2864485618807164E-2</v>
      </c>
    </row>
    <row r="104" spans="2:20" ht="20.100000000000001" customHeight="1">
      <c r="B104" s="216" t="s">
        <v>127</v>
      </c>
      <c r="C104" s="203" t="s">
        <v>217</v>
      </c>
      <c r="D104" s="260">
        <v>0</v>
      </c>
      <c r="E104" s="272">
        <v>0</v>
      </c>
      <c r="F104" s="272">
        <v>0</v>
      </c>
      <c r="G104" s="272">
        <v>0</v>
      </c>
      <c r="H104" s="272">
        <v>0</v>
      </c>
      <c r="I104" s="272">
        <v>0</v>
      </c>
      <c r="J104" s="272">
        <v>0</v>
      </c>
      <c r="K104" s="272">
        <v>0</v>
      </c>
      <c r="L104" s="272">
        <v>2.1808124689891743E-2</v>
      </c>
      <c r="M104" s="272">
        <v>5.1613916669210592E-2</v>
      </c>
      <c r="N104" s="272">
        <v>2.8482250225668266E-2</v>
      </c>
      <c r="O104" s="272">
        <v>3.6835602744041226E-2</v>
      </c>
      <c r="P104" s="261">
        <v>3.0919054323024522E-2</v>
      </c>
      <c r="Q104" s="262">
        <v>1.0794333990107356E-3</v>
      </c>
      <c r="R104" s="262">
        <v>0</v>
      </c>
      <c r="S104" s="261">
        <v>0</v>
      </c>
      <c r="T104" s="263">
        <v>0</v>
      </c>
    </row>
    <row r="105" spans="2:20" ht="20.100000000000001" customHeight="1">
      <c r="B105" s="216" t="s">
        <v>130</v>
      </c>
      <c r="C105" s="203" t="s">
        <v>217</v>
      </c>
      <c r="D105" s="260">
        <v>0</v>
      </c>
      <c r="E105" s="272">
        <v>0</v>
      </c>
      <c r="F105" s="272">
        <v>0</v>
      </c>
      <c r="G105" s="272">
        <v>0</v>
      </c>
      <c r="H105" s="272">
        <v>0</v>
      </c>
      <c r="I105" s="272">
        <v>0</v>
      </c>
      <c r="J105" s="272">
        <v>0</v>
      </c>
      <c r="K105" s="272">
        <v>0</v>
      </c>
      <c r="L105" s="272">
        <v>0</v>
      </c>
      <c r="M105" s="272">
        <v>0</v>
      </c>
      <c r="N105" s="272">
        <v>1.3280508273619477E-3</v>
      </c>
      <c r="O105" s="272">
        <v>3.467078713031797E-3</v>
      </c>
      <c r="P105" s="261">
        <v>7.1856422006344118E-3</v>
      </c>
      <c r="Q105" s="262">
        <v>1.1366084478854805E-2</v>
      </c>
      <c r="R105" s="262">
        <v>1.3218050182652125E-2</v>
      </c>
      <c r="S105" s="261">
        <v>2.0992343196042346E-2</v>
      </c>
      <c r="T105" s="263">
        <v>2.6347762043436671E-2</v>
      </c>
    </row>
    <row r="106" spans="2:20" ht="20.100000000000001" customHeight="1">
      <c r="B106" s="216" t="s">
        <v>244</v>
      </c>
      <c r="C106" s="203" t="s">
        <v>217</v>
      </c>
      <c r="D106" s="260">
        <v>0</v>
      </c>
      <c r="E106" s="272">
        <v>0</v>
      </c>
      <c r="F106" s="272">
        <v>0</v>
      </c>
      <c r="G106" s="272">
        <v>0</v>
      </c>
      <c r="H106" s="272">
        <v>0</v>
      </c>
      <c r="I106" s="272">
        <v>0</v>
      </c>
      <c r="J106" s="272">
        <v>1.5009569937520489E-2</v>
      </c>
      <c r="K106" s="272">
        <v>1.414716904715734E-2</v>
      </c>
      <c r="L106" s="272">
        <v>2.6116236278945389E-2</v>
      </c>
      <c r="M106" s="272">
        <v>1.0548455814328695E-2</v>
      </c>
      <c r="N106" s="272">
        <v>6.6352469423815227E-3</v>
      </c>
      <c r="O106" s="272">
        <v>4.9221527381005789E-3</v>
      </c>
      <c r="P106" s="261">
        <v>7.9514029352078207E-3</v>
      </c>
      <c r="Q106" s="262">
        <v>6.9513331409169722E-3</v>
      </c>
      <c r="R106" s="262">
        <v>3.9272126687897443E-3</v>
      </c>
      <c r="S106" s="261">
        <v>9.7318132246843637E-3</v>
      </c>
      <c r="T106" s="263">
        <v>9.5719747414987431E-3</v>
      </c>
    </row>
    <row r="107" spans="2:20" ht="20.100000000000001" customHeight="1">
      <c r="B107" s="216" t="s">
        <v>128</v>
      </c>
      <c r="C107" s="203" t="s">
        <v>217</v>
      </c>
      <c r="D107" s="260">
        <v>0</v>
      </c>
      <c r="E107" s="272">
        <v>0</v>
      </c>
      <c r="F107" s="272">
        <v>0</v>
      </c>
      <c r="G107" s="272">
        <v>0</v>
      </c>
      <c r="H107" s="272">
        <v>0</v>
      </c>
      <c r="I107" s="272">
        <v>0</v>
      </c>
      <c r="J107" s="272">
        <v>0</v>
      </c>
      <c r="K107" s="272">
        <v>0</v>
      </c>
      <c r="L107" s="272">
        <v>0</v>
      </c>
      <c r="M107" s="272">
        <v>0</v>
      </c>
      <c r="N107" s="272">
        <v>0</v>
      </c>
      <c r="O107" s="272">
        <v>8.3516879706074468E-3</v>
      </c>
      <c r="P107" s="261">
        <v>8.0983785335180802E-3</v>
      </c>
      <c r="Q107" s="262">
        <v>0</v>
      </c>
      <c r="R107" s="262">
        <v>0</v>
      </c>
      <c r="S107" s="261">
        <v>0</v>
      </c>
      <c r="T107" s="263">
        <v>0</v>
      </c>
    </row>
    <row r="108" spans="2:20" ht="20.100000000000001" customHeight="1">
      <c r="B108" s="216" t="s">
        <v>245</v>
      </c>
      <c r="C108" s="203" t="s">
        <v>217</v>
      </c>
      <c r="D108" s="260">
        <v>0</v>
      </c>
      <c r="E108" s="272">
        <v>0</v>
      </c>
      <c r="F108" s="272">
        <v>0</v>
      </c>
      <c r="G108" s="272">
        <v>0</v>
      </c>
      <c r="H108" s="272">
        <v>0</v>
      </c>
      <c r="I108" s="272">
        <v>0</v>
      </c>
      <c r="J108" s="272">
        <v>0</v>
      </c>
      <c r="K108" s="272">
        <v>0</v>
      </c>
      <c r="L108" s="272">
        <v>7.098546418034679E-4</v>
      </c>
      <c r="M108" s="272">
        <v>2.7978819363700656E-3</v>
      </c>
      <c r="N108" s="272">
        <v>7.4676779608647374E-3</v>
      </c>
      <c r="O108" s="272">
        <v>7.1114977254725367E-3</v>
      </c>
      <c r="P108" s="261">
        <v>1.2900949122763416E-2</v>
      </c>
      <c r="Q108" s="262">
        <v>1.4338007462557957E-2</v>
      </c>
      <c r="R108" s="262">
        <v>1.4584476445537484E-2</v>
      </c>
      <c r="S108" s="261">
        <v>1.4695708475917798E-2</v>
      </c>
      <c r="T108" s="263">
        <v>1.4447960419706895E-2</v>
      </c>
    </row>
    <row r="109" spans="2:20" ht="20.100000000000001" customHeight="1">
      <c r="B109" s="216" t="s">
        <v>246</v>
      </c>
      <c r="C109" s="203" t="s">
        <v>217</v>
      </c>
      <c r="D109" s="260">
        <v>0</v>
      </c>
      <c r="E109" s="272">
        <v>0</v>
      </c>
      <c r="F109" s="272">
        <v>0</v>
      </c>
      <c r="G109" s="272">
        <v>0</v>
      </c>
      <c r="H109" s="272">
        <v>0</v>
      </c>
      <c r="I109" s="272">
        <v>0</v>
      </c>
      <c r="J109" s="272">
        <v>0</v>
      </c>
      <c r="K109" s="272">
        <v>0</v>
      </c>
      <c r="L109" s="272">
        <v>0</v>
      </c>
      <c r="M109" s="272">
        <v>4.1952770788957107E-4</v>
      </c>
      <c r="N109" s="272">
        <v>7.3488062591235605E-3</v>
      </c>
      <c r="O109" s="272">
        <v>6.6926805585705053E-3</v>
      </c>
      <c r="P109" s="261">
        <v>1.0501234238844966E-2</v>
      </c>
      <c r="Q109" s="262">
        <v>5.5786181513834852E-3</v>
      </c>
      <c r="R109" s="262">
        <v>8.4306452888043022E-3</v>
      </c>
      <c r="S109" s="261">
        <v>8.3483429237889099E-3</v>
      </c>
      <c r="T109" s="263">
        <v>8.2074686538837309E-3</v>
      </c>
    </row>
    <row r="110" spans="2:20" ht="20.100000000000001" customHeight="1">
      <c r="B110" s="216" t="s">
        <v>247</v>
      </c>
      <c r="C110" s="203" t="s">
        <v>217</v>
      </c>
      <c r="D110" s="260">
        <v>0</v>
      </c>
      <c r="E110" s="272">
        <v>0</v>
      </c>
      <c r="F110" s="272">
        <v>0</v>
      </c>
      <c r="G110" s="272">
        <v>0</v>
      </c>
      <c r="H110" s="272">
        <v>0</v>
      </c>
      <c r="I110" s="272">
        <v>0</v>
      </c>
      <c r="J110" s="272">
        <v>0</v>
      </c>
      <c r="K110" s="272">
        <v>0</v>
      </c>
      <c r="L110" s="272">
        <v>0</v>
      </c>
      <c r="M110" s="272">
        <v>1.6068007448627082E-3</v>
      </c>
      <c r="N110" s="272">
        <v>6.2566955619542154E-3</v>
      </c>
      <c r="O110" s="272">
        <v>6.1252082255828068E-3</v>
      </c>
      <c r="P110" s="261">
        <v>6.0405561601305216E-3</v>
      </c>
      <c r="Q110" s="262">
        <v>2.2578546540032055E-2</v>
      </c>
      <c r="R110" s="262">
        <v>1.0199031468107016E-2</v>
      </c>
      <c r="S110" s="261">
        <v>1.0244099436441084E-2</v>
      </c>
      <c r="T110" s="263">
        <v>1.0075846996970689E-2</v>
      </c>
    </row>
    <row r="111" spans="2:20" ht="20.100000000000001" customHeight="1">
      <c r="B111" s="216" t="s">
        <v>248</v>
      </c>
      <c r="C111" s="203" t="s">
        <v>217</v>
      </c>
      <c r="D111" s="260">
        <v>0</v>
      </c>
      <c r="E111" s="272">
        <v>0</v>
      </c>
      <c r="F111" s="272">
        <v>0</v>
      </c>
      <c r="G111" s="272">
        <v>0</v>
      </c>
      <c r="H111" s="272">
        <v>0</v>
      </c>
      <c r="I111" s="272">
        <v>0</v>
      </c>
      <c r="J111" s="272">
        <v>0</v>
      </c>
      <c r="K111" s="272">
        <v>0</v>
      </c>
      <c r="L111" s="272">
        <v>0</v>
      </c>
      <c r="M111" s="272">
        <v>0</v>
      </c>
      <c r="N111" s="272">
        <v>0</v>
      </c>
      <c r="O111" s="272">
        <v>5.6549818062819092E-3</v>
      </c>
      <c r="P111" s="261">
        <v>5.344546564548169E-3</v>
      </c>
      <c r="Q111" s="262">
        <v>3.7106568093752226E-4</v>
      </c>
      <c r="R111" s="262">
        <v>9.0666496873899186E-4</v>
      </c>
      <c r="S111" s="261">
        <v>7.9611931870257624E-4</v>
      </c>
      <c r="T111" s="263">
        <v>7.8832258109678825E-4</v>
      </c>
    </row>
    <row r="112" spans="2:20" ht="20.100000000000001" customHeight="1">
      <c r="B112" s="216" t="s">
        <v>129</v>
      </c>
      <c r="C112" s="203" t="s">
        <v>217</v>
      </c>
      <c r="D112" s="260">
        <v>0</v>
      </c>
      <c r="E112" s="272">
        <v>0</v>
      </c>
      <c r="F112" s="272">
        <v>0</v>
      </c>
      <c r="G112" s="272">
        <v>1.1659332120922782E-4</v>
      </c>
      <c r="H112" s="272">
        <v>1.9387083457650927E-3</v>
      </c>
      <c r="I112" s="272">
        <v>3.591270787980023E-3</v>
      </c>
      <c r="J112" s="272">
        <v>2.1646447920999762E-3</v>
      </c>
      <c r="K112" s="272">
        <v>3.7257884962197678E-3</v>
      </c>
      <c r="L112" s="272">
        <v>6.0471989531551409E-3</v>
      </c>
      <c r="M112" s="272">
        <v>3.5275924166090471E-3</v>
      </c>
      <c r="N112" s="272">
        <v>5.6439845120655014E-3</v>
      </c>
      <c r="O112" s="272">
        <v>5.3308042892945646E-3</v>
      </c>
      <c r="P112" s="261">
        <v>5.0381650598731592E-3</v>
      </c>
      <c r="Q112" s="262">
        <v>4.9372553399470451E-3</v>
      </c>
      <c r="R112" s="262">
        <v>5.0566204124990067E-3</v>
      </c>
      <c r="S112" s="261">
        <v>5.0251370809270305E-3</v>
      </c>
      <c r="T112" s="263">
        <v>4.942602586041958E-3</v>
      </c>
    </row>
    <row r="113" spans="2:20" ht="20.100000000000001" customHeight="1">
      <c r="B113" s="216" t="s">
        <v>249</v>
      </c>
      <c r="C113" s="203" t="s">
        <v>217</v>
      </c>
      <c r="D113" s="260">
        <v>0</v>
      </c>
      <c r="E113" s="272">
        <v>0</v>
      </c>
      <c r="F113" s="272">
        <v>0</v>
      </c>
      <c r="G113" s="272">
        <v>1.5672847141783419E-2</v>
      </c>
      <c r="H113" s="272">
        <v>2.1151846291286171E-2</v>
      </c>
      <c r="I113" s="272">
        <v>2.27360909290669E-2</v>
      </c>
      <c r="J113" s="272">
        <v>2.3543668236990202E-2</v>
      </c>
      <c r="K113" s="272">
        <v>7.1725548019144943E-3</v>
      </c>
      <c r="L113" s="272">
        <v>6.8517189348305954E-3</v>
      </c>
      <c r="M113" s="272">
        <v>7.0473897047532569E-3</v>
      </c>
      <c r="N113" s="272">
        <v>1.1996559527763724E-2</v>
      </c>
      <c r="O113" s="272">
        <v>1.133088001323581E-2</v>
      </c>
      <c r="P113" s="261">
        <v>1.3471934669046986E-2</v>
      </c>
      <c r="Q113" s="262">
        <v>1.1377337914360731E-3</v>
      </c>
      <c r="R113" s="262">
        <v>0</v>
      </c>
      <c r="S113" s="261">
        <v>0</v>
      </c>
      <c r="T113" s="263">
        <v>0</v>
      </c>
    </row>
    <row r="114" spans="2:20" ht="20.100000000000001" customHeight="1">
      <c r="B114" s="216" t="s">
        <v>250</v>
      </c>
      <c r="C114" s="203" t="s">
        <v>217</v>
      </c>
      <c r="D114" s="260">
        <v>0</v>
      </c>
      <c r="E114" s="272">
        <v>0</v>
      </c>
      <c r="F114" s="272">
        <v>0</v>
      </c>
      <c r="G114" s="272">
        <v>0</v>
      </c>
      <c r="H114" s="272">
        <v>0</v>
      </c>
      <c r="I114" s="272">
        <v>0</v>
      </c>
      <c r="J114" s="272">
        <v>5.9302335635911321E-3</v>
      </c>
      <c r="K114" s="272">
        <v>1.1628012963995427E-2</v>
      </c>
      <c r="L114" s="272">
        <v>1.3995369735137023E-2</v>
      </c>
      <c r="M114" s="272">
        <v>1.5348120269143247E-3</v>
      </c>
      <c r="N114" s="272">
        <v>3.8411232538825431E-3</v>
      </c>
      <c r="O114" s="272">
        <v>3.6279824457182987E-3</v>
      </c>
      <c r="P114" s="261">
        <v>3.4288211316551463E-3</v>
      </c>
      <c r="Q114" s="262">
        <v>3.400353685030514E-2</v>
      </c>
      <c r="R114" s="262">
        <v>1.4165983318022128E-2</v>
      </c>
      <c r="S114" s="261">
        <v>1.4077783628612582E-2</v>
      </c>
      <c r="T114" s="263">
        <v>1.3846565506165953E-2</v>
      </c>
    </row>
    <row r="115" spans="2:20" ht="20.100000000000001" customHeight="1">
      <c r="B115" s="216" t="s">
        <v>251</v>
      </c>
      <c r="C115" s="203" t="s">
        <v>217</v>
      </c>
      <c r="D115" s="260">
        <v>0</v>
      </c>
      <c r="E115" s="272">
        <v>0</v>
      </c>
      <c r="F115" s="272">
        <v>0</v>
      </c>
      <c r="G115" s="272">
        <v>0</v>
      </c>
      <c r="H115" s="272">
        <v>0</v>
      </c>
      <c r="I115" s="272">
        <v>0</v>
      </c>
      <c r="J115" s="272">
        <v>0</v>
      </c>
      <c r="K115" s="272">
        <v>0</v>
      </c>
      <c r="L115" s="272">
        <v>0</v>
      </c>
      <c r="M115" s="272">
        <v>0</v>
      </c>
      <c r="N115" s="272">
        <v>1.6043851874226367E-3</v>
      </c>
      <c r="O115" s="272">
        <v>3.8902283102047333E-3</v>
      </c>
      <c r="P115" s="261">
        <v>6.2344217136787866E-3</v>
      </c>
      <c r="Q115" s="262">
        <v>9.3096405524355631E-4</v>
      </c>
      <c r="R115" s="262">
        <v>5.1085057522330397E-4</v>
      </c>
      <c r="S115" s="261">
        <v>4.2269022124696897E-4</v>
      </c>
      <c r="T115" s="263">
        <v>4.1844631166446642E-4</v>
      </c>
    </row>
    <row r="116" spans="2:20" ht="20.100000000000001" customHeight="1">
      <c r="B116" s="216" t="s">
        <v>252</v>
      </c>
      <c r="C116" s="203" t="s">
        <v>217</v>
      </c>
      <c r="D116" s="260">
        <v>0</v>
      </c>
      <c r="E116" s="272">
        <v>0</v>
      </c>
      <c r="F116" s="272">
        <v>5.5375804022883748E-3</v>
      </c>
      <c r="G116" s="272">
        <v>5.7215267284424316E-3</v>
      </c>
      <c r="H116" s="272">
        <v>5.5133662598785878E-3</v>
      </c>
      <c r="I116" s="272">
        <v>4.8539709593075587E-3</v>
      </c>
      <c r="J116" s="272">
        <v>4.4191763720689732E-3</v>
      </c>
      <c r="K116" s="272">
        <v>3.8000788048352528E-3</v>
      </c>
      <c r="L116" s="272">
        <v>3.9081906116364409E-3</v>
      </c>
      <c r="M116" s="272">
        <v>3.7025252181601036E-3</v>
      </c>
      <c r="N116" s="272">
        <v>3.4687419677877948E-3</v>
      </c>
      <c r="O116" s="272">
        <v>3.2598361312932492E-3</v>
      </c>
      <c r="P116" s="261">
        <v>3.1941412260016707E-3</v>
      </c>
      <c r="Q116" s="262">
        <v>3.2371687062434681E-3</v>
      </c>
      <c r="R116" s="262">
        <v>3.2711959238727081E-3</v>
      </c>
      <c r="S116" s="261">
        <v>3.2085789123791866E-3</v>
      </c>
      <c r="T116" s="263">
        <v>3.1203947073041986E-3</v>
      </c>
    </row>
    <row r="117" spans="2:20" ht="20.100000000000001" customHeight="1">
      <c r="B117" s="216" t="s">
        <v>253</v>
      </c>
      <c r="C117" s="203" t="s">
        <v>217</v>
      </c>
      <c r="D117" s="260">
        <v>0</v>
      </c>
      <c r="E117" s="272">
        <v>0</v>
      </c>
      <c r="F117" s="272">
        <v>0</v>
      </c>
      <c r="G117" s="272">
        <v>9.2857456117971515E-4</v>
      </c>
      <c r="H117" s="272">
        <v>8.9620706357340261E-4</v>
      </c>
      <c r="I117" s="272">
        <v>1.1656916670015846E-3</v>
      </c>
      <c r="J117" s="272">
        <v>6.2581845125154079E-4</v>
      </c>
      <c r="K117" s="272">
        <v>2.350242068784948E-3</v>
      </c>
      <c r="L117" s="272">
        <v>1.8873151976796733E-3</v>
      </c>
      <c r="M117" s="272">
        <v>2.1505847688433346E-3</v>
      </c>
      <c r="N117" s="272">
        <v>2.5881340691283595E-3</v>
      </c>
      <c r="O117" s="272">
        <v>2.2272926796025128E-3</v>
      </c>
      <c r="P117" s="261">
        <v>3.4439400941591179E-3</v>
      </c>
      <c r="Q117" s="262">
        <v>2.5004826571543388E-3</v>
      </c>
      <c r="R117" s="262">
        <v>2.4742635583409347E-3</v>
      </c>
      <c r="S117" s="261">
        <v>2.6361052710233306E-3</v>
      </c>
      <c r="T117" s="263">
        <v>2.8442938104771441E-3</v>
      </c>
    </row>
    <row r="118" spans="2:20" ht="20.100000000000001" customHeight="1">
      <c r="B118" s="216" t="s">
        <v>254</v>
      </c>
      <c r="C118" s="203" t="s">
        <v>217</v>
      </c>
      <c r="D118" s="260">
        <v>0</v>
      </c>
      <c r="E118" s="272">
        <v>0</v>
      </c>
      <c r="F118" s="272">
        <v>0</v>
      </c>
      <c r="G118" s="272">
        <v>0</v>
      </c>
      <c r="H118" s="272">
        <v>0</v>
      </c>
      <c r="I118" s="272">
        <v>3.159415008426484E-3</v>
      </c>
      <c r="J118" s="272">
        <v>4.671002484573767E-3</v>
      </c>
      <c r="K118" s="272">
        <v>7.7146164586663242E-3</v>
      </c>
      <c r="L118" s="272">
        <v>2.8989730697654361E-3</v>
      </c>
      <c r="M118" s="272">
        <v>1.2751326565762581E-2</v>
      </c>
      <c r="N118" s="272">
        <v>4.5752802567882271E-3</v>
      </c>
      <c r="O118" s="272">
        <v>2.2343337351421384E-3</v>
      </c>
      <c r="P118" s="261">
        <v>4.7845225138610397E-4</v>
      </c>
      <c r="Q118" s="262">
        <v>1.446695714946254E-2</v>
      </c>
      <c r="R118" s="262">
        <v>8.7313205144252375E-3</v>
      </c>
      <c r="S118" s="261">
        <v>5.6387127552966192E-3</v>
      </c>
      <c r="T118" s="263">
        <v>5.5461006928661594E-3</v>
      </c>
    </row>
    <row r="119" spans="2:20" ht="20.100000000000001" customHeight="1">
      <c r="B119" s="216" t="s">
        <v>255</v>
      </c>
      <c r="C119" s="203" t="s">
        <v>217</v>
      </c>
      <c r="D119" s="260">
        <v>0</v>
      </c>
      <c r="E119" s="272">
        <v>0</v>
      </c>
      <c r="F119" s="272">
        <v>0</v>
      </c>
      <c r="G119" s="272">
        <v>0</v>
      </c>
      <c r="H119" s="272">
        <v>0</v>
      </c>
      <c r="I119" s="272">
        <v>0</v>
      </c>
      <c r="J119" s="272">
        <v>0</v>
      </c>
      <c r="K119" s="272">
        <v>0</v>
      </c>
      <c r="L119" s="272">
        <v>0</v>
      </c>
      <c r="M119" s="272">
        <v>3.0364771394238719E-4</v>
      </c>
      <c r="N119" s="272">
        <v>1.0971827614323134E-3</v>
      </c>
      <c r="O119" s="272">
        <v>1.0743858729347572E-3</v>
      </c>
      <c r="P119" s="261">
        <v>8.0210564949516807E-3</v>
      </c>
      <c r="Q119" s="262">
        <v>2.733318560966994E-3</v>
      </c>
      <c r="R119" s="262">
        <v>2.3040421503898859E-3</v>
      </c>
      <c r="S119" s="261">
        <v>2.2631722945301498E-3</v>
      </c>
      <c r="T119" s="263">
        <v>2.2238464088086105E-3</v>
      </c>
    </row>
    <row r="120" spans="2:20" ht="20.100000000000001" customHeight="1">
      <c r="B120" s="216" t="s">
        <v>256</v>
      </c>
      <c r="C120" s="203" t="s">
        <v>217</v>
      </c>
      <c r="D120" s="260">
        <v>0</v>
      </c>
      <c r="E120" s="272">
        <v>0</v>
      </c>
      <c r="F120" s="272">
        <v>0</v>
      </c>
      <c r="G120" s="272">
        <v>0</v>
      </c>
      <c r="H120" s="272">
        <v>0</v>
      </c>
      <c r="I120" s="272">
        <v>0</v>
      </c>
      <c r="J120" s="272">
        <v>0</v>
      </c>
      <c r="K120" s="272">
        <v>0</v>
      </c>
      <c r="L120" s="272">
        <v>0</v>
      </c>
      <c r="M120" s="272">
        <v>0</v>
      </c>
      <c r="N120" s="272">
        <v>0</v>
      </c>
      <c r="O120" s="272">
        <v>5.7488562583289562E-4</v>
      </c>
      <c r="P120" s="261">
        <v>1.6618329101000064E-3</v>
      </c>
      <c r="Q120" s="262">
        <v>6.1306123243203795E-4</v>
      </c>
      <c r="R120" s="262">
        <v>5.650659535766404E-4</v>
      </c>
      <c r="S120" s="261">
        <v>1.3753737859025154E-3</v>
      </c>
      <c r="T120" s="263">
        <v>0</v>
      </c>
    </row>
    <row r="121" spans="2:20" ht="20.100000000000001" customHeight="1">
      <c r="B121" s="216" t="s">
        <v>257</v>
      </c>
      <c r="C121" s="203" t="s">
        <v>217</v>
      </c>
      <c r="D121" s="260">
        <v>0</v>
      </c>
      <c r="E121" s="272">
        <v>0</v>
      </c>
      <c r="F121" s="272">
        <v>0</v>
      </c>
      <c r="G121" s="272">
        <v>1.7212655870954597E-3</v>
      </c>
      <c r="H121" s="272">
        <v>3.4866031698648141E-3</v>
      </c>
      <c r="I121" s="272">
        <v>4.6462863251025737E-3</v>
      </c>
      <c r="J121" s="272">
        <v>3.9097385765913062E-3</v>
      </c>
      <c r="K121" s="272">
        <v>2.1727386885927605E-3</v>
      </c>
      <c r="L121" s="272">
        <v>2.5707613375251103E-3</v>
      </c>
      <c r="M121" s="272">
        <v>2.2087335518633693E-3</v>
      </c>
      <c r="N121" s="272">
        <v>2.5602889087932949E-3</v>
      </c>
      <c r="O121" s="272">
        <v>1.5692663377816819E-3</v>
      </c>
      <c r="P121" s="261">
        <v>1.3408207291317981E-3</v>
      </c>
      <c r="Q121" s="262">
        <v>5.2398945395314719E-4</v>
      </c>
      <c r="R121" s="262">
        <v>3.989911262682417E-4</v>
      </c>
      <c r="S121" s="261">
        <v>3.6460460167568847E-4</v>
      </c>
      <c r="T121" s="263">
        <v>3.5861621645406092E-4</v>
      </c>
    </row>
    <row r="122" spans="2:20" ht="20.100000000000001" customHeight="1">
      <c r="B122" s="216" t="s">
        <v>258</v>
      </c>
      <c r="C122" s="203" t="s">
        <v>217</v>
      </c>
      <c r="D122" s="260">
        <v>0</v>
      </c>
      <c r="E122" s="272">
        <v>0</v>
      </c>
      <c r="F122" s="272">
        <v>0</v>
      </c>
      <c r="G122" s="272">
        <v>0</v>
      </c>
      <c r="H122" s="272">
        <v>0</v>
      </c>
      <c r="I122" s="272">
        <v>0</v>
      </c>
      <c r="J122" s="272">
        <v>0</v>
      </c>
      <c r="K122" s="272">
        <v>0</v>
      </c>
      <c r="L122" s="272">
        <v>0</v>
      </c>
      <c r="M122" s="272">
        <v>1.0804748377165393E-4</v>
      </c>
      <c r="N122" s="272">
        <v>1.1008151478293234E-4</v>
      </c>
      <c r="O122" s="272">
        <v>4.5554390095436042E-4</v>
      </c>
      <c r="P122" s="261">
        <v>4.0888867041296933E-4</v>
      </c>
      <c r="Q122" s="262">
        <v>3.1279633142594052E-4</v>
      </c>
      <c r="R122" s="262">
        <v>1.533849528145709E-5</v>
      </c>
      <c r="S122" s="261">
        <v>0</v>
      </c>
      <c r="T122" s="263">
        <v>0</v>
      </c>
    </row>
    <row r="123" spans="2:20" ht="20.100000000000001" customHeight="1">
      <c r="B123" s="216" t="s">
        <v>259</v>
      </c>
      <c r="C123" s="203" t="s">
        <v>217</v>
      </c>
      <c r="D123" s="260">
        <v>0</v>
      </c>
      <c r="E123" s="272">
        <v>0</v>
      </c>
      <c r="F123" s="272">
        <v>0</v>
      </c>
      <c r="G123" s="272">
        <v>0</v>
      </c>
      <c r="H123" s="272">
        <v>0</v>
      </c>
      <c r="I123" s="272">
        <v>0</v>
      </c>
      <c r="J123" s="272">
        <v>0</v>
      </c>
      <c r="K123" s="272">
        <v>0</v>
      </c>
      <c r="L123" s="272">
        <v>8.4857928735098573E-7</v>
      </c>
      <c r="M123" s="272">
        <v>5.6856969148879509E-7</v>
      </c>
      <c r="N123" s="272">
        <v>0</v>
      </c>
      <c r="O123" s="272">
        <v>1.6121670745012601E-4</v>
      </c>
      <c r="P123" s="261">
        <v>7.9164403987205914E-5</v>
      </c>
      <c r="Q123" s="262">
        <v>1.9745494313224053E-4</v>
      </c>
      <c r="R123" s="262">
        <v>4.7974427561967822E-4</v>
      </c>
      <c r="S123" s="261">
        <v>4.7220288166172162E-4</v>
      </c>
      <c r="T123" s="263">
        <v>0</v>
      </c>
    </row>
    <row r="124" spans="2:20" ht="20.100000000000001" customHeight="1">
      <c r="B124" s="216" t="s">
        <v>260</v>
      </c>
      <c r="C124" s="203" t="s">
        <v>217</v>
      </c>
      <c r="D124" s="260">
        <v>0</v>
      </c>
      <c r="E124" s="272">
        <v>0</v>
      </c>
      <c r="F124" s="272">
        <v>0</v>
      </c>
      <c r="G124" s="272">
        <v>0</v>
      </c>
      <c r="H124" s="272">
        <v>0</v>
      </c>
      <c r="I124" s="272">
        <v>0</v>
      </c>
      <c r="J124" s="272">
        <v>0</v>
      </c>
      <c r="K124" s="272">
        <v>0</v>
      </c>
      <c r="L124" s="272">
        <v>0</v>
      </c>
      <c r="M124" s="272">
        <v>1.3056634885600632E-6</v>
      </c>
      <c r="N124" s="272">
        <v>1.2390787136224724E-5</v>
      </c>
      <c r="O124" s="272">
        <v>2.6450451324418114E-5</v>
      </c>
      <c r="P124" s="261">
        <v>2.9955275152164217E-5</v>
      </c>
      <c r="Q124" s="262">
        <v>6.1224097185297428E-6</v>
      </c>
      <c r="R124" s="262">
        <v>4.2572864336712268E-5</v>
      </c>
      <c r="S124" s="261">
        <v>9.638427475317799E-5</v>
      </c>
      <c r="T124" s="263">
        <v>1.5836271080691382E-4</v>
      </c>
    </row>
    <row r="125" spans="2:20" ht="20.100000000000001" customHeight="1">
      <c r="B125" s="216" t="s">
        <v>261</v>
      </c>
      <c r="C125" s="203" t="s">
        <v>217</v>
      </c>
      <c r="D125" s="260">
        <v>0</v>
      </c>
      <c r="E125" s="272">
        <v>0</v>
      </c>
      <c r="F125" s="272">
        <v>0</v>
      </c>
      <c r="G125" s="272">
        <v>0</v>
      </c>
      <c r="H125" s="272">
        <v>0</v>
      </c>
      <c r="I125" s="272">
        <v>0</v>
      </c>
      <c r="J125" s="272">
        <v>0</v>
      </c>
      <c r="K125" s="272">
        <v>0</v>
      </c>
      <c r="L125" s="272">
        <v>0</v>
      </c>
      <c r="M125" s="272">
        <v>0</v>
      </c>
      <c r="N125" s="272">
        <v>0</v>
      </c>
      <c r="O125" s="272">
        <v>0</v>
      </c>
      <c r="P125" s="261">
        <v>1.0171966663902228E-2</v>
      </c>
      <c r="Q125" s="262">
        <v>3.3837049680771883E-3</v>
      </c>
      <c r="R125" s="262">
        <v>3.6888546332836327E-3</v>
      </c>
      <c r="S125" s="261">
        <v>3.8005898333304373E-3</v>
      </c>
      <c r="T125" s="263">
        <v>3.738167702927299E-3</v>
      </c>
    </row>
    <row r="126" spans="2:20" ht="20.100000000000001" customHeight="1">
      <c r="B126" s="216" t="s">
        <v>262</v>
      </c>
      <c r="C126" s="203" t="s">
        <v>217</v>
      </c>
      <c r="D126" s="260">
        <v>0</v>
      </c>
      <c r="E126" s="272">
        <v>0</v>
      </c>
      <c r="F126" s="272">
        <v>0</v>
      </c>
      <c r="G126" s="272">
        <v>0</v>
      </c>
      <c r="H126" s="272">
        <v>0</v>
      </c>
      <c r="I126" s="272">
        <v>0</v>
      </c>
      <c r="J126" s="272">
        <v>0</v>
      </c>
      <c r="K126" s="272">
        <v>0</v>
      </c>
      <c r="L126" s="272">
        <v>0</v>
      </c>
      <c r="M126" s="272">
        <v>0</v>
      </c>
      <c r="N126" s="272">
        <v>9.1209593268146171E-4</v>
      </c>
      <c r="O126" s="272">
        <v>0</v>
      </c>
      <c r="P126" s="261">
        <v>0</v>
      </c>
      <c r="Q126" s="262">
        <v>1.098712701115353E-4</v>
      </c>
      <c r="R126" s="262">
        <v>1.3844498281150253E-4</v>
      </c>
      <c r="S126" s="261">
        <v>1.4916141111863743E-4</v>
      </c>
      <c r="T126" s="263">
        <v>1.473333520892151E-4</v>
      </c>
    </row>
    <row r="127" spans="2:20" ht="20.100000000000001" customHeight="1">
      <c r="B127" s="216" t="s">
        <v>263</v>
      </c>
      <c r="C127" s="203" t="s">
        <v>217</v>
      </c>
      <c r="D127" s="260">
        <v>0</v>
      </c>
      <c r="E127" s="272">
        <v>0</v>
      </c>
      <c r="F127" s="272">
        <v>0</v>
      </c>
      <c r="G127" s="272">
        <v>0</v>
      </c>
      <c r="H127" s="272">
        <v>0</v>
      </c>
      <c r="I127" s="272">
        <v>0</v>
      </c>
      <c r="J127" s="272">
        <v>0</v>
      </c>
      <c r="K127" s="272">
        <v>0</v>
      </c>
      <c r="L127" s="272">
        <v>0</v>
      </c>
      <c r="M127" s="272">
        <v>0</v>
      </c>
      <c r="N127" s="272">
        <v>0</v>
      </c>
      <c r="O127" s="272">
        <v>0</v>
      </c>
      <c r="P127" s="261">
        <v>0</v>
      </c>
      <c r="Q127" s="262">
        <v>0</v>
      </c>
      <c r="R127" s="262">
        <v>0</v>
      </c>
      <c r="S127" s="261">
        <v>0</v>
      </c>
      <c r="T127" s="263">
        <v>0</v>
      </c>
    </row>
    <row r="128" spans="2:20" ht="20.100000000000001" customHeight="1">
      <c r="B128" s="216" t="s">
        <v>264</v>
      </c>
      <c r="C128" s="203" t="s">
        <v>217</v>
      </c>
      <c r="D128" s="260">
        <v>0</v>
      </c>
      <c r="E128" s="272">
        <v>0</v>
      </c>
      <c r="F128" s="272">
        <v>0</v>
      </c>
      <c r="G128" s="272">
        <v>0</v>
      </c>
      <c r="H128" s="272">
        <v>0</v>
      </c>
      <c r="I128" s="272">
        <v>0</v>
      </c>
      <c r="J128" s="272">
        <v>0</v>
      </c>
      <c r="K128" s="272">
        <v>0</v>
      </c>
      <c r="L128" s="272">
        <v>0</v>
      </c>
      <c r="M128" s="272">
        <v>0</v>
      </c>
      <c r="N128" s="272">
        <v>3.2471795877699104E-4</v>
      </c>
      <c r="O128" s="272">
        <v>0</v>
      </c>
      <c r="P128" s="261">
        <v>0</v>
      </c>
      <c r="Q128" s="262">
        <v>0</v>
      </c>
      <c r="R128" s="262">
        <v>0</v>
      </c>
      <c r="S128" s="261">
        <v>0</v>
      </c>
      <c r="T128" s="263">
        <v>0</v>
      </c>
    </row>
    <row r="129" spans="2:20" ht="20.100000000000001" customHeight="1">
      <c r="B129" s="216" t="s">
        <v>265</v>
      </c>
      <c r="C129" s="203" t="s">
        <v>217</v>
      </c>
      <c r="D129" s="260">
        <v>0</v>
      </c>
      <c r="E129" s="272">
        <v>0</v>
      </c>
      <c r="F129" s="272">
        <v>0</v>
      </c>
      <c r="G129" s="272">
        <v>0.13823283252986554</v>
      </c>
      <c r="H129" s="272">
        <v>0.26615281455681772</v>
      </c>
      <c r="I129" s="272">
        <v>6.8222596235927815E-2</v>
      </c>
      <c r="J129" s="272">
        <v>7.8615571569125964E-2</v>
      </c>
      <c r="K129" s="272">
        <v>7.6165537263600425E-2</v>
      </c>
      <c r="L129" s="272">
        <v>7.3046644996845309E-2</v>
      </c>
      <c r="M129" s="272">
        <v>0</v>
      </c>
      <c r="N129" s="272">
        <v>0</v>
      </c>
      <c r="O129" s="272">
        <v>0</v>
      </c>
      <c r="P129" s="261">
        <v>0</v>
      </c>
      <c r="Q129" s="262">
        <v>0</v>
      </c>
      <c r="R129" s="262">
        <v>0</v>
      </c>
      <c r="S129" s="261">
        <v>0</v>
      </c>
      <c r="T129" s="263">
        <v>0</v>
      </c>
    </row>
    <row r="130" spans="2:20" ht="20.100000000000001" customHeight="1">
      <c r="B130" s="216" t="s">
        <v>266</v>
      </c>
      <c r="C130" s="203" t="s">
        <v>217</v>
      </c>
      <c r="D130" s="260">
        <v>0</v>
      </c>
      <c r="E130" s="272">
        <v>0</v>
      </c>
      <c r="F130" s="272">
        <v>0</v>
      </c>
      <c r="G130" s="272">
        <v>0</v>
      </c>
      <c r="H130" s="272">
        <v>0</v>
      </c>
      <c r="I130" s="272">
        <v>0</v>
      </c>
      <c r="J130" s="272">
        <v>0</v>
      </c>
      <c r="K130" s="272">
        <v>0</v>
      </c>
      <c r="L130" s="272">
        <v>1.7863023538310025E-3</v>
      </c>
      <c r="M130" s="272">
        <v>2.0927882318447126E-3</v>
      </c>
      <c r="N130" s="272">
        <v>8.3265838725402444E-6</v>
      </c>
      <c r="O130" s="272">
        <v>6.1570281495566752E-6</v>
      </c>
      <c r="P130" s="261">
        <v>3.5285319163418057E-6</v>
      </c>
      <c r="Q130" s="262">
        <v>0</v>
      </c>
      <c r="R130" s="262">
        <v>0</v>
      </c>
      <c r="S130" s="261">
        <v>0</v>
      </c>
      <c r="T130" s="263">
        <v>0</v>
      </c>
    </row>
    <row r="131" spans="2:20" ht="20.100000000000001" customHeight="1">
      <c r="B131" s="216" t="s">
        <v>267</v>
      </c>
      <c r="C131" s="203" t="s">
        <v>217</v>
      </c>
      <c r="D131" s="260">
        <v>0</v>
      </c>
      <c r="E131" s="272">
        <v>0</v>
      </c>
      <c r="F131" s="272">
        <v>0</v>
      </c>
      <c r="G131" s="272">
        <v>0</v>
      </c>
      <c r="H131" s="272">
        <v>0</v>
      </c>
      <c r="I131" s="272">
        <v>0</v>
      </c>
      <c r="J131" s="272">
        <v>0</v>
      </c>
      <c r="K131" s="272">
        <v>0</v>
      </c>
      <c r="L131" s="272">
        <v>0</v>
      </c>
      <c r="M131" s="272">
        <v>0</v>
      </c>
      <c r="N131" s="272">
        <v>0</v>
      </c>
      <c r="O131" s="272">
        <v>0</v>
      </c>
      <c r="P131" s="261">
        <v>0</v>
      </c>
      <c r="Q131" s="262">
        <v>0</v>
      </c>
      <c r="R131" s="262">
        <v>0</v>
      </c>
      <c r="S131" s="261">
        <v>0</v>
      </c>
      <c r="T131" s="263">
        <v>0</v>
      </c>
    </row>
    <row r="132" spans="2:20" ht="20.100000000000001" customHeight="1">
      <c r="B132" s="216" t="s">
        <v>268</v>
      </c>
      <c r="C132" s="203" t="s">
        <v>217</v>
      </c>
      <c r="D132" s="260">
        <v>5.807903027756272E-2</v>
      </c>
      <c r="E132" s="272">
        <v>0</v>
      </c>
      <c r="F132" s="272">
        <v>0</v>
      </c>
      <c r="G132" s="272">
        <v>0</v>
      </c>
      <c r="H132" s="272">
        <v>0</v>
      </c>
      <c r="I132" s="272">
        <v>0</v>
      </c>
      <c r="J132" s="272">
        <v>0</v>
      </c>
      <c r="K132" s="272">
        <v>0</v>
      </c>
      <c r="L132" s="272">
        <v>0</v>
      </c>
      <c r="M132" s="272">
        <v>0</v>
      </c>
      <c r="N132" s="272">
        <v>0</v>
      </c>
      <c r="O132" s="272">
        <v>0</v>
      </c>
      <c r="P132" s="261">
        <v>0</v>
      </c>
      <c r="Q132" s="262">
        <v>0</v>
      </c>
      <c r="R132" s="262">
        <v>0</v>
      </c>
      <c r="S132" s="261">
        <v>0</v>
      </c>
      <c r="T132" s="263">
        <v>0</v>
      </c>
    </row>
    <row r="133" spans="2:20" ht="20.100000000000001" customHeight="1">
      <c r="B133" s="216" t="s">
        <v>269</v>
      </c>
      <c r="C133" s="203" t="s">
        <v>217</v>
      </c>
      <c r="D133" s="260">
        <v>0</v>
      </c>
      <c r="E133" s="272">
        <v>0</v>
      </c>
      <c r="F133" s="272">
        <v>0</v>
      </c>
      <c r="G133" s="272">
        <v>0</v>
      </c>
      <c r="H133" s="272">
        <v>0</v>
      </c>
      <c r="I133" s="272">
        <v>0</v>
      </c>
      <c r="J133" s="272">
        <v>0</v>
      </c>
      <c r="K133" s="272">
        <v>0</v>
      </c>
      <c r="L133" s="272">
        <v>0</v>
      </c>
      <c r="M133" s="272">
        <v>0</v>
      </c>
      <c r="N133" s="272">
        <v>0</v>
      </c>
      <c r="O133" s="272">
        <v>0</v>
      </c>
      <c r="P133" s="261">
        <v>0</v>
      </c>
      <c r="Q133" s="262">
        <v>0</v>
      </c>
      <c r="R133" s="262">
        <v>0</v>
      </c>
      <c r="S133" s="261">
        <v>0</v>
      </c>
      <c r="T133" s="263">
        <v>0</v>
      </c>
    </row>
    <row r="134" spans="2:20" ht="20.100000000000001" customHeight="1">
      <c r="B134" s="216" t="s">
        <v>270</v>
      </c>
      <c r="C134" s="203" t="s">
        <v>217</v>
      </c>
      <c r="D134" s="260">
        <v>0</v>
      </c>
      <c r="E134" s="272">
        <v>0</v>
      </c>
      <c r="F134" s="272">
        <v>0</v>
      </c>
      <c r="G134" s="272">
        <v>0</v>
      </c>
      <c r="H134" s="272">
        <v>0</v>
      </c>
      <c r="I134" s="272">
        <v>0</v>
      </c>
      <c r="J134" s="272">
        <v>0</v>
      </c>
      <c r="K134" s="272">
        <v>0</v>
      </c>
      <c r="L134" s="272">
        <v>0</v>
      </c>
      <c r="M134" s="272">
        <v>0</v>
      </c>
      <c r="N134" s="272">
        <v>0</v>
      </c>
      <c r="O134" s="272">
        <v>0</v>
      </c>
      <c r="P134" s="261">
        <v>0</v>
      </c>
      <c r="Q134" s="262">
        <v>0</v>
      </c>
      <c r="R134" s="262">
        <v>0</v>
      </c>
      <c r="S134" s="261">
        <v>0</v>
      </c>
      <c r="T134" s="263">
        <v>0</v>
      </c>
    </row>
    <row r="135" spans="2:20" ht="20.100000000000001" customHeight="1">
      <c r="B135" s="216" t="s">
        <v>271</v>
      </c>
      <c r="C135" s="203" t="s">
        <v>217</v>
      </c>
      <c r="D135" s="260">
        <v>0</v>
      </c>
      <c r="E135" s="272">
        <v>0</v>
      </c>
      <c r="F135" s="272">
        <v>0</v>
      </c>
      <c r="G135" s="272">
        <v>0</v>
      </c>
      <c r="H135" s="272">
        <v>0</v>
      </c>
      <c r="I135" s="272">
        <v>0</v>
      </c>
      <c r="J135" s="272">
        <v>0</v>
      </c>
      <c r="K135" s="272">
        <v>0</v>
      </c>
      <c r="L135" s="272">
        <v>0</v>
      </c>
      <c r="M135" s="272">
        <v>0</v>
      </c>
      <c r="N135" s="272">
        <v>0</v>
      </c>
      <c r="O135" s="272">
        <v>0</v>
      </c>
      <c r="P135" s="261">
        <v>0</v>
      </c>
      <c r="Q135" s="262">
        <v>0</v>
      </c>
      <c r="R135" s="262">
        <v>0</v>
      </c>
      <c r="S135" s="261">
        <v>0</v>
      </c>
      <c r="T135" s="263">
        <v>0</v>
      </c>
    </row>
    <row r="136" spans="2:20" ht="20.100000000000001" customHeight="1">
      <c r="B136" s="216" t="s">
        <v>272</v>
      </c>
      <c r="C136" s="203" t="s">
        <v>217</v>
      </c>
      <c r="D136" s="260">
        <v>0</v>
      </c>
      <c r="E136" s="272">
        <v>0</v>
      </c>
      <c r="F136" s="272">
        <v>0</v>
      </c>
      <c r="G136" s="272">
        <v>0</v>
      </c>
      <c r="H136" s="272">
        <v>0</v>
      </c>
      <c r="I136" s="272">
        <v>0</v>
      </c>
      <c r="J136" s="272">
        <v>0</v>
      </c>
      <c r="K136" s="272">
        <v>0</v>
      </c>
      <c r="L136" s="272">
        <v>0</v>
      </c>
      <c r="M136" s="272">
        <v>0</v>
      </c>
      <c r="N136" s="272">
        <v>0</v>
      </c>
      <c r="O136" s="272">
        <v>0</v>
      </c>
      <c r="P136" s="261">
        <v>0</v>
      </c>
      <c r="Q136" s="262">
        <v>0</v>
      </c>
      <c r="R136" s="262">
        <v>0</v>
      </c>
      <c r="S136" s="261">
        <v>0</v>
      </c>
      <c r="T136" s="263">
        <v>0</v>
      </c>
    </row>
    <row r="137" spans="2:20" ht="20.100000000000001" customHeight="1">
      <c r="B137" s="216" t="s">
        <v>273</v>
      </c>
      <c r="C137" s="203" t="s">
        <v>217</v>
      </c>
      <c r="D137" s="260">
        <v>0</v>
      </c>
      <c r="E137" s="272">
        <v>0</v>
      </c>
      <c r="F137" s="272">
        <v>0</v>
      </c>
      <c r="G137" s="272">
        <v>0</v>
      </c>
      <c r="H137" s="272">
        <v>0</v>
      </c>
      <c r="I137" s="272">
        <v>0</v>
      </c>
      <c r="J137" s="272">
        <v>0</v>
      </c>
      <c r="K137" s="272">
        <v>0</v>
      </c>
      <c r="L137" s="272">
        <v>0</v>
      </c>
      <c r="M137" s="272">
        <v>6.8006938237108209E-3</v>
      </c>
      <c r="N137" s="272">
        <v>1.762290398566476E-2</v>
      </c>
      <c r="O137" s="272">
        <v>7.6070980693003411E-4</v>
      </c>
      <c r="P137" s="261">
        <v>0</v>
      </c>
      <c r="Q137" s="262">
        <v>0</v>
      </c>
      <c r="R137" s="262">
        <v>0</v>
      </c>
      <c r="S137" s="261">
        <v>0</v>
      </c>
      <c r="T137" s="263">
        <v>0</v>
      </c>
    </row>
    <row r="138" spans="2:20" ht="20.100000000000001" customHeight="1">
      <c r="B138" s="216" t="s">
        <v>274</v>
      </c>
      <c r="C138" s="203" t="s">
        <v>217</v>
      </c>
      <c r="D138" s="260">
        <v>3.8481884538373159E-2</v>
      </c>
      <c r="E138" s="272">
        <v>1.737504845726778E-2</v>
      </c>
      <c r="F138" s="272">
        <v>1.7496635557101823E-2</v>
      </c>
      <c r="G138" s="272">
        <v>2.5470493291641801E-2</v>
      </c>
      <c r="H138" s="272">
        <v>5.265823318619362E-4</v>
      </c>
      <c r="I138" s="272">
        <v>2.6122077721978608E-4</v>
      </c>
      <c r="J138" s="272">
        <v>0</v>
      </c>
      <c r="K138" s="272">
        <v>0</v>
      </c>
      <c r="L138" s="272">
        <v>0</v>
      </c>
      <c r="M138" s="272">
        <v>0</v>
      </c>
      <c r="N138" s="272">
        <v>0</v>
      </c>
      <c r="O138" s="272">
        <v>0</v>
      </c>
      <c r="P138" s="261">
        <v>0</v>
      </c>
      <c r="Q138" s="262">
        <v>0</v>
      </c>
      <c r="R138" s="262">
        <v>0</v>
      </c>
      <c r="S138" s="261">
        <v>0</v>
      </c>
      <c r="T138" s="263">
        <v>0</v>
      </c>
    </row>
    <row r="139" spans="2:20" ht="20.100000000000001" customHeight="1">
      <c r="B139" s="216" t="s">
        <v>275</v>
      </c>
      <c r="C139" s="203" t="s">
        <v>217</v>
      </c>
      <c r="D139" s="260">
        <v>0</v>
      </c>
      <c r="E139" s="272">
        <v>1.412600384290082E-2</v>
      </c>
      <c r="F139" s="272">
        <v>1.3297233215610356E-2</v>
      </c>
      <c r="G139" s="272">
        <v>0</v>
      </c>
      <c r="H139" s="272">
        <v>0</v>
      </c>
      <c r="I139" s="272">
        <v>0</v>
      </c>
      <c r="J139" s="272">
        <v>0</v>
      </c>
      <c r="K139" s="272">
        <v>0</v>
      </c>
      <c r="L139" s="272">
        <v>0</v>
      </c>
      <c r="M139" s="272">
        <v>0</v>
      </c>
      <c r="N139" s="272">
        <v>0</v>
      </c>
      <c r="O139" s="272">
        <v>0</v>
      </c>
      <c r="P139" s="261">
        <v>0</v>
      </c>
      <c r="Q139" s="262">
        <v>0</v>
      </c>
      <c r="R139" s="262">
        <v>0</v>
      </c>
      <c r="S139" s="261">
        <v>0</v>
      </c>
      <c r="T139" s="263">
        <v>0</v>
      </c>
    </row>
    <row r="140" spans="2:20" ht="20.100000000000001" customHeight="1">
      <c r="B140" s="216" t="s">
        <v>276</v>
      </c>
      <c r="C140" s="203" t="s">
        <v>217</v>
      </c>
      <c r="D140" s="260">
        <v>0</v>
      </c>
      <c r="E140" s="272">
        <v>0</v>
      </c>
      <c r="F140" s="272">
        <v>0</v>
      </c>
      <c r="G140" s="272">
        <v>0</v>
      </c>
      <c r="H140" s="272">
        <v>0</v>
      </c>
      <c r="I140" s="272">
        <v>0</v>
      </c>
      <c r="J140" s="272">
        <v>0</v>
      </c>
      <c r="K140" s="272">
        <v>0</v>
      </c>
      <c r="L140" s="272">
        <v>0</v>
      </c>
      <c r="M140" s="272">
        <v>0</v>
      </c>
      <c r="N140" s="272">
        <v>0</v>
      </c>
      <c r="O140" s="272">
        <v>0</v>
      </c>
      <c r="P140" s="261">
        <v>0</v>
      </c>
      <c r="Q140" s="262">
        <v>0</v>
      </c>
      <c r="R140" s="262">
        <v>0</v>
      </c>
      <c r="S140" s="261">
        <v>0</v>
      </c>
      <c r="T140" s="263">
        <v>0</v>
      </c>
    </row>
    <row r="141" spans="2:20" ht="20.100000000000001" customHeight="1">
      <c r="B141" s="216" t="s">
        <v>277</v>
      </c>
      <c r="C141" s="203" t="s">
        <v>217</v>
      </c>
      <c r="D141" s="260">
        <v>0</v>
      </c>
      <c r="E141" s="272">
        <v>0</v>
      </c>
      <c r="F141" s="272">
        <v>0</v>
      </c>
      <c r="G141" s="272">
        <v>0</v>
      </c>
      <c r="H141" s="272">
        <v>0</v>
      </c>
      <c r="I141" s="272">
        <v>0</v>
      </c>
      <c r="J141" s="272">
        <v>0</v>
      </c>
      <c r="K141" s="272">
        <v>0</v>
      </c>
      <c r="L141" s="272">
        <v>0</v>
      </c>
      <c r="M141" s="272">
        <v>0</v>
      </c>
      <c r="N141" s="272">
        <v>0</v>
      </c>
      <c r="O141" s="272">
        <v>0</v>
      </c>
      <c r="P141" s="261">
        <v>0</v>
      </c>
      <c r="Q141" s="262">
        <v>0</v>
      </c>
      <c r="R141" s="262">
        <v>0</v>
      </c>
      <c r="S141" s="261">
        <v>0</v>
      </c>
      <c r="T141" s="263">
        <v>0</v>
      </c>
    </row>
    <row r="142" spans="2:20" ht="20.100000000000001" customHeight="1">
      <c r="B142" s="216" t="s">
        <v>278</v>
      </c>
      <c r="C142" s="203" t="s">
        <v>217</v>
      </c>
      <c r="D142" s="260">
        <v>0</v>
      </c>
      <c r="E142" s="272">
        <v>0</v>
      </c>
      <c r="F142" s="272">
        <v>0</v>
      </c>
      <c r="G142" s="272">
        <v>0</v>
      </c>
      <c r="H142" s="272">
        <v>0</v>
      </c>
      <c r="I142" s="272">
        <v>0</v>
      </c>
      <c r="J142" s="272">
        <v>0</v>
      </c>
      <c r="K142" s="272">
        <v>0</v>
      </c>
      <c r="L142" s="272">
        <v>0</v>
      </c>
      <c r="M142" s="272">
        <v>4.1102232692157004E-4</v>
      </c>
      <c r="N142" s="272">
        <v>2.6596357633212539E-3</v>
      </c>
      <c r="O142" s="272">
        <v>9.0270331052493651E-3</v>
      </c>
      <c r="P142" s="261">
        <v>6.7691375197392184E-4</v>
      </c>
      <c r="Q142" s="262">
        <v>0</v>
      </c>
      <c r="R142" s="262">
        <v>0</v>
      </c>
      <c r="S142" s="261">
        <v>0</v>
      </c>
      <c r="T142" s="263">
        <v>0</v>
      </c>
    </row>
    <row r="143" spans="2:20" ht="20.100000000000001" customHeight="1">
      <c r="B143" s="216" t="s">
        <v>279</v>
      </c>
      <c r="C143" s="203" t="s">
        <v>217</v>
      </c>
      <c r="D143" s="260">
        <v>0</v>
      </c>
      <c r="E143" s="272">
        <v>1.4371837911246988E-3</v>
      </c>
      <c r="F143" s="272">
        <v>9.3291295068571856E-4</v>
      </c>
      <c r="G143" s="272">
        <v>0</v>
      </c>
      <c r="H143" s="272">
        <v>0</v>
      </c>
      <c r="I143" s="272">
        <v>0</v>
      </c>
      <c r="J143" s="272">
        <v>0</v>
      </c>
      <c r="K143" s="272">
        <v>0</v>
      </c>
      <c r="L143" s="272">
        <v>0</v>
      </c>
      <c r="M143" s="272">
        <v>0</v>
      </c>
      <c r="N143" s="272">
        <v>0</v>
      </c>
      <c r="O143" s="272">
        <v>0</v>
      </c>
      <c r="P143" s="261">
        <v>0</v>
      </c>
      <c r="Q143" s="262">
        <v>0</v>
      </c>
      <c r="R143" s="262">
        <v>0</v>
      </c>
      <c r="S143" s="261">
        <v>0</v>
      </c>
      <c r="T143" s="263">
        <v>0</v>
      </c>
    </row>
    <row r="144" spans="2:20" ht="20.100000000000001" customHeight="1">
      <c r="B144" s="216" t="s">
        <v>280</v>
      </c>
      <c r="C144" s="203" t="s">
        <v>217</v>
      </c>
      <c r="D144" s="260">
        <v>0</v>
      </c>
      <c r="E144" s="272">
        <v>0</v>
      </c>
      <c r="F144" s="272">
        <v>0</v>
      </c>
      <c r="G144" s="272">
        <v>0</v>
      </c>
      <c r="H144" s="272">
        <v>0</v>
      </c>
      <c r="I144" s="272">
        <v>0</v>
      </c>
      <c r="J144" s="272">
        <v>6.67001198475486E-7</v>
      </c>
      <c r="K144" s="272">
        <v>4.720969951775128E-7</v>
      </c>
      <c r="L144" s="272">
        <v>0</v>
      </c>
      <c r="M144" s="272">
        <v>1.8634476372915802E-6</v>
      </c>
      <c r="N144" s="272">
        <v>4.9117276547361333E-7</v>
      </c>
      <c r="O144" s="272">
        <v>0</v>
      </c>
      <c r="P144" s="261">
        <v>0</v>
      </c>
      <c r="Q144" s="262">
        <v>0</v>
      </c>
      <c r="R144" s="262">
        <v>0</v>
      </c>
      <c r="S144" s="261">
        <v>0</v>
      </c>
      <c r="T144" s="263">
        <v>0</v>
      </c>
    </row>
    <row r="145" spans="2:20" ht="20.100000000000001" customHeight="1">
      <c r="B145" s="216" t="s">
        <v>281</v>
      </c>
      <c r="C145" s="203" t="s">
        <v>217</v>
      </c>
      <c r="D145" s="260">
        <v>0</v>
      </c>
      <c r="E145" s="272">
        <v>0</v>
      </c>
      <c r="F145" s="272">
        <v>0</v>
      </c>
      <c r="G145" s="272">
        <v>0</v>
      </c>
      <c r="H145" s="272">
        <v>0</v>
      </c>
      <c r="I145" s="272">
        <v>0</v>
      </c>
      <c r="J145" s="272">
        <v>0</v>
      </c>
      <c r="K145" s="272">
        <v>0</v>
      </c>
      <c r="L145" s="272">
        <v>0</v>
      </c>
      <c r="M145" s="272">
        <v>0</v>
      </c>
      <c r="N145" s="272">
        <v>0</v>
      </c>
      <c r="O145" s="272">
        <v>0</v>
      </c>
      <c r="P145" s="261">
        <v>0</v>
      </c>
      <c r="Q145" s="262">
        <v>1.064169546996109E-3</v>
      </c>
      <c r="R145" s="262">
        <v>0</v>
      </c>
      <c r="S145" s="261">
        <v>0</v>
      </c>
      <c r="T145" s="263">
        <v>0</v>
      </c>
    </row>
    <row r="146" spans="2:20" ht="20.100000000000001" customHeight="1">
      <c r="B146" s="216" t="s">
        <v>282</v>
      </c>
      <c r="C146" s="203" t="s">
        <v>217</v>
      </c>
      <c r="D146" s="260">
        <v>0</v>
      </c>
      <c r="E146" s="272">
        <v>0</v>
      </c>
      <c r="F146" s="272">
        <v>0</v>
      </c>
      <c r="G146" s="272">
        <v>0</v>
      </c>
      <c r="H146" s="272">
        <v>0</v>
      </c>
      <c r="I146" s="272">
        <v>0</v>
      </c>
      <c r="J146" s="272">
        <v>0</v>
      </c>
      <c r="K146" s="272">
        <v>0</v>
      </c>
      <c r="L146" s="272">
        <v>0</v>
      </c>
      <c r="M146" s="272">
        <v>0</v>
      </c>
      <c r="N146" s="272">
        <v>0</v>
      </c>
      <c r="O146" s="272">
        <v>0</v>
      </c>
      <c r="P146" s="261">
        <v>0</v>
      </c>
      <c r="Q146" s="262">
        <v>0</v>
      </c>
      <c r="R146" s="262">
        <v>0</v>
      </c>
      <c r="S146" s="261">
        <v>0</v>
      </c>
      <c r="T146" s="263">
        <v>0</v>
      </c>
    </row>
    <row r="147" spans="2:20" ht="20.100000000000001" customHeight="1">
      <c r="B147" s="216" t="s">
        <v>283</v>
      </c>
      <c r="C147" s="203" t="s">
        <v>217</v>
      </c>
      <c r="D147" s="260">
        <v>0.30751229892096427</v>
      </c>
      <c r="E147" s="272">
        <v>0</v>
      </c>
      <c r="F147" s="272">
        <v>0</v>
      </c>
      <c r="G147" s="272">
        <v>0</v>
      </c>
      <c r="H147" s="272">
        <v>0</v>
      </c>
      <c r="I147" s="272">
        <v>0</v>
      </c>
      <c r="J147" s="272">
        <v>0</v>
      </c>
      <c r="K147" s="272">
        <v>0</v>
      </c>
      <c r="L147" s="272">
        <v>0</v>
      </c>
      <c r="M147" s="272">
        <v>0</v>
      </c>
      <c r="N147" s="272">
        <v>0</v>
      </c>
      <c r="O147" s="272">
        <v>0</v>
      </c>
      <c r="P147" s="261">
        <v>0</v>
      </c>
      <c r="Q147" s="262">
        <v>0</v>
      </c>
      <c r="R147" s="262">
        <v>0</v>
      </c>
      <c r="S147" s="261">
        <v>0</v>
      </c>
      <c r="T147" s="263">
        <v>0</v>
      </c>
    </row>
    <row r="148" spans="2:20" ht="20.100000000000001" customHeight="1">
      <c r="B148" s="216" t="s">
        <v>284</v>
      </c>
      <c r="C148" s="203" t="s">
        <v>217</v>
      </c>
      <c r="D148" s="260">
        <v>0</v>
      </c>
      <c r="E148" s="272">
        <v>0</v>
      </c>
      <c r="F148" s="272">
        <v>0</v>
      </c>
      <c r="G148" s="272">
        <v>0</v>
      </c>
      <c r="H148" s="272">
        <v>0</v>
      </c>
      <c r="I148" s="272">
        <v>0</v>
      </c>
      <c r="J148" s="272">
        <v>0</v>
      </c>
      <c r="K148" s="272">
        <v>0</v>
      </c>
      <c r="L148" s="272">
        <v>0</v>
      </c>
      <c r="M148" s="272">
        <v>0</v>
      </c>
      <c r="N148" s="272">
        <v>0</v>
      </c>
      <c r="O148" s="272">
        <v>0</v>
      </c>
      <c r="P148" s="261">
        <v>0</v>
      </c>
      <c r="Q148" s="262">
        <v>0</v>
      </c>
      <c r="R148" s="262">
        <v>0</v>
      </c>
      <c r="S148" s="261">
        <v>0</v>
      </c>
      <c r="T148" s="263">
        <v>0</v>
      </c>
    </row>
    <row r="149" spans="2:20" ht="20.100000000000001" customHeight="1">
      <c r="B149" s="216" t="s">
        <v>285</v>
      </c>
      <c r="C149" s="203" t="s">
        <v>217</v>
      </c>
      <c r="D149" s="260">
        <v>0</v>
      </c>
      <c r="E149" s="272">
        <v>0</v>
      </c>
      <c r="F149" s="272">
        <v>0</v>
      </c>
      <c r="G149" s="272">
        <v>0</v>
      </c>
      <c r="H149" s="272">
        <v>0</v>
      </c>
      <c r="I149" s="272">
        <v>0</v>
      </c>
      <c r="J149" s="272">
        <v>0</v>
      </c>
      <c r="K149" s="272">
        <v>0</v>
      </c>
      <c r="L149" s="272">
        <v>0</v>
      </c>
      <c r="M149" s="272">
        <v>0</v>
      </c>
      <c r="N149" s="272">
        <v>0</v>
      </c>
      <c r="O149" s="272">
        <v>0</v>
      </c>
      <c r="P149" s="261">
        <v>0</v>
      </c>
      <c r="Q149" s="262">
        <v>0</v>
      </c>
      <c r="R149" s="262">
        <v>0</v>
      </c>
      <c r="S149" s="261">
        <v>0</v>
      </c>
      <c r="T149" s="263">
        <v>0</v>
      </c>
    </row>
    <row r="150" spans="2:20" ht="20.100000000000001" customHeight="1">
      <c r="B150" s="216" t="s">
        <v>59</v>
      </c>
      <c r="C150" s="203" t="s">
        <v>217</v>
      </c>
      <c r="D150" s="260">
        <v>0.13428648308475061</v>
      </c>
      <c r="E150" s="272">
        <v>0</v>
      </c>
      <c r="F150" s="272">
        <v>0</v>
      </c>
      <c r="G150" s="272">
        <v>3.704838158490889E-3</v>
      </c>
      <c r="H150" s="272">
        <v>1.7760456773789964E-3</v>
      </c>
      <c r="I150" s="272">
        <v>7.8625036590078846E-3</v>
      </c>
      <c r="J150" s="272">
        <v>0</v>
      </c>
      <c r="K150" s="272">
        <v>0</v>
      </c>
      <c r="L150" s="272">
        <v>0</v>
      </c>
      <c r="M150" s="272">
        <v>0</v>
      </c>
      <c r="N150" s="272">
        <v>0</v>
      </c>
      <c r="O150" s="272">
        <v>0</v>
      </c>
      <c r="P150" s="261">
        <v>0</v>
      </c>
      <c r="Q150" s="262">
        <v>0</v>
      </c>
      <c r="R150" s="262">
        <v>0</v>
      </c>
      <c r="S150" s="261">
        <v>0</v>
      </c>
      <c r="T150" s="263">
        <v>0</v>
      </c>
    </row>
    <row r="151" spans="2:20" ht="20.100000000000001" customHeight="1" thickBot="1">
      <c r="B151" s="257" t="s">
        <v>170</v>
      </c>
      <c r="C151" s="300"/>
      <c r="D151" s="301">
        <v>19.942443483128841</v>
      </c>
      <c r="E151" s="301">
        <v>20.075412216522452</v>
      </c>
      <c r="F151" s="301">
        <v>21.441801777637583</v>
      </c>
      <c r="G151" s="301">
        <v>22.00331459765275</v>
      </c>
      <c r="H151" s="301">
        <v>23.171208328984775</v>
      </c>
      <c r="I151" s="301">
        <v>24.473954246043498</v>
      </c>
      <c r="J151" s="301">
        <v>24.032097575104313</v>
      </c>
      <c r="K151" s="301">
        <v>23.297990016550077</v>
      </c>
      <c r="L151" s="301">
        <v>27.864226932844335</v>
      </c>
      <c r="M151" s="301">
        <v>29.125312837090682</v>
      </c>
      <c r="N151" s="301">
        <v>32.471721516553494</v>
      </c>
      <c r="O151" s="301">
        <v>30.342699168873253</v>
      </c>
      <c r="P151" s="301">
        <v>34.245651676573544</v>
      </c>
      <c r="Q151" s="301">
        <v>30.712896125453703</v>
      </c>
      <c r="R151" s="301">
        <v>29.093243757876866</v>
      </c>
      <c r="S151" s="301">
        <v>23.471173469348901</v>
      </c>
      <c r="T151" s="273">
        <v>24.159595321415651</v>
      </c>
    </row>
    <row r="152" spans="2:20" ht="15" thickTop="1">
      <c r="B152" s="197" t="s">
        <v>286</v>
      </c>
      <c r="C152" s="198"/>
      <c r="D152" s="198"/>
      <c r="E152" s="198"/>
      <c r="F152" s="198"/>
      <c r="G152" s="198"/>
      <c r="H152" s="198"/>
      <c r="I152" s="198"/>
      <c r="J152" s="198"/>
      <c r="K152" s="198"/>
      <c r="L152" s="198"/>
      <c r="M152" s="198"/>
      <c r="N152" s="198"/>
      <c r="O152" s="198"/>
      <c r="P152" s="198"/>
      <c r="Q152" s="198"/>
      <c r="R152" s="198"/>
      <c r="S152" s="176"/>
    </row>
  </sheetData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BD131"/>
  <sheetViews>
    <sheetView showGridLines="0" zoomScale="70" zoomScaleNormal="70" zoomScaleSheetLayoutView="90" workbookViewId="0">
      <pane xSplit="2" ySplit="4" topLeftCell="C5" activePane="bottomRight" state="frozen"/>
      <selection pane="bottomRight" activeCell="C5" sqref="C5"/>
      <selection pane="bottomLeft" activeCell="A5" sqref="A5"/>
      <selection pane="topRight" activeCell="C1" sqref="C1"/>
    </sheetView>
  </sheetViews>
  <sheetFormatPr defaultColWidth="9.140625" defaultRowHeight="12.75"/>
  <cols>
    <col min="1" max="1" width="3.42578125" style="177" customWidth="1"/>
    <col min="2" max="2" width="90.28515625" style="177" customWidth="1"/>
    <col min="3" max="56" width="17.28515625" style="177" customWidth="1"/>
    <col min="57" max="16384" width="9.140625" style="177"/>
  </cols>
  <sheetData>
    <row r="1" spans="1:56" ht="30">
      <c r="A1" s="175"/>
      <c r="B1" s="210" t="s">
        <v>179</v>
      </c>
      <c r="C1" s="210"/>
      <c r="D1" s="210"/>
      <c r="E1" s="210"/>
      <c r="F1" s="210"/>
      <c r="G1" s="210"/>
      <c r="H1" s="210"/>
      <c r="I1" s="210"/>
      <c r="J1" s="210"/>
    </row>
    <row r="2" spans="1:56" ht="13.5" thickBot="1">
      <c r="A2" s="175"/>
      <c r="B2" s="178"/>
      <c r="C2" s="178"/>
      <c r="D2" s="178"/>
      <c r="E2" s="178"/>
      <c r="F2" s="178"/>
      <c r="G2" s="178"/>
      <c r="H2" s="178"/>
      <c r="I2" s="178"/>
      <c r="J2" s="178"/>
    </row>
    <row r="3" spans="1:56" s="226" customFormat="1" ht="25.5" customHeight="1" thickTop="1">
      <c r="A3" s="336"/>
      <c r="B3" s="357" t="s">
        <v>183</v>
      </c>
      <c r="C3" s="354">
        <v>2011</v>
      </c>
      <c r="D3" s="355"/>
      <c r="E3" s="355"/>
      <c r="F3" s="355"/>
      <c r="G3" s="355"/>
      <c r="H3" s="356"/>
      <c r="I3" s="354">
        <v>2012</v>
      </c>
      <c r="J3" s="355"/>
      <c r="K3" s="355"/>
      <c r="L3" s="355"/>
      <c r="M3" s="355"/>
      <c r="N3" s="356"/>
      <c r="O3" s="354">
        <v>2013</v>
      </c>
      <c r="P3" s="355"/>
      <c r="Q3" s="355"/>
      <c r="R3" s="355"/>
      <c r="S3" s="355"/>
      <c r="T3" s="356"/>
      <c r="U3" s="354">
        <v>2014</v>
      </c>
      <c r="V3" s="355"/>
      <c r="W3" s="355"/>
      <c r="X3" s="355"/>
      <c r="Y3" s="355"/>
      <c r="Z3" s="356"/>
      <c r="AA3" s="354">
        <v>2015</v>
      </c>
      <c r="AB3" s="355"/>
      <c r="AC3" s="355"/>
      <c r="AD3" s="355"/>
      <c r="AE3" s="355"/>
      <c r="AF3" s="356"/>
      <c r="AG3" s="354">
        <v>2016</v>
      </c>
      <c r="AH3" s="355"/>
      <c r="AI3" s="355"/>
      <c r="AJ3" s="355"/>
      <c r="AK3" s="355"/>
      <c r="AL3" s="356"/>
      <c r="AM3" s="354">
        <v>2017</v>
      </c>
      <c r="AN3" s="355"/>
      <c r="AO3" s="355"/>
      <c r="AP3" s="355"/>
      <c r="AQ3" s="355"/>
      <c r="AR3" s="356"/>
      <c r="AS3" s="354">
        <v>2018</v>
      </c>
      <c r="AT3" s="355"/>
      <c r="AU3" s="355"/>
      <c r="AV3" s="355"/>
      <c r="AW3" s="355"/>
      <c r="AX3" s="356"/>
      <c r="AY3" s="354">
        <v>2019</v>
      </c>
      <c r="AZ3" s="355"/>
      <c r="BA3" s="355"/>
      <c r="BB3" s="355"/>
      <c r="BC3" s="355"/>
      <c r="BD3" s="356"/>
    </row>
    <row r="4" spans="1:56" s="226" customFormat="1" ht="21" customHeight="1">
      <c r="A4" s="336"/>
      <c r="B4" s="358"/>
      <c r="C4" s="323" t="s">
        <v>295</v>
      </c>
      <c r="D4" s="324" t="s">
        <v>296</v>
      </c>
      <c r="E4" s="324" t="s">
        <v>297</v>
      </c>
      <c r="F4" s="324" t="s">
        <v>298</v>
      </c>
      <c r="G4" s="324" t="s">
        <v>299</v>
      </c>
      <c r="H4" s="325" t="s">
        <v>50</v>
      </c>
      <c r="I4" s="323" t="s">
        <v>295</v>
      </c>
      <c r="J4" s="324" t="s">
        <v>296</v>
      </c>
      <c r="K4" s="324" t="s">
        <v>297</v>
      </c>
      <c r="L4" s="324" t="s">
        <v>298</v>
      </c>
      <c r="M4" s="324" t="s">
        <v>299</v>
      </c>
      <c r="N4" s="325" t="s">
        <v>50</v>
      </c>
      <c r="O4" s="323" t="s">
        <v>295</v>
      </c>
      <c r="P4" s="324" t="s">
        <v>296</v>
      </c>
      <c r="Q4" s="324" t="s">
        <v>297</v>
      </c>
      <c r="R4" s="324" t="s">
        <v>298</v>
      </c>
      <c r="S4" s="324" t="s">
        <v>299</v>
      </c>
      <c r="T4" s="325" t="s">
        <v>50</v>
      </c>
      <c r="U4" s="323" t="s">
        <v>295</v>
      </c>
      <c r="V4" s="324" t="s">
        <v>296</v>
      </c>
      <c r="W4" s="324" t="s">
        <v>297</v>
      </c>
      <c r="X4" s="324" t="s">
        <v>298</v>
      </c>
      <c r="Y4" s="324" t="s">
        <v>299</v>
      </c>
      <c r="Z4" s="325" t="s">
        <v>50</v>
      </c>
      <c r="AA4" s="323" t="s">
        <v>295</v>
      </c>
      <c r="AB4" s="324" t="s">
        <v>296</v>
      </c>
      <c r="AC4" s="324" t="s">
        <v>297</v>
      </c>
      <c r="AD4" s="324" t="s">
        <v>298</v>
      </c>
      <c r="AE4" s="324" t="s">
        <v>299</v>
      </c>
      <c r="AF4" s="325" t="s">
        <v>50</v>
      </c>
      <c r="AG4" s="323" t="s">
        <v>295</v>
      </c>
      <c r="AH4" s="324" t="s">
        <v>296</v>
      </c>
      <c r="AI4" s="324" t="s">
        <v>297</v>
      </c>
      <c r="AJ4" s="324" t="s">
        <v>298</v>
      </c>
      <c r="AK4" s="324" t="s">
        <v>299</v>
      </c>
      <c r="AL4" s="325" t="s">
        <v>50</v>
      </c>
      <c r="AM4" s="323" t="s">
        <v>295</v>
      </c>
      <c r="AN4" s="324" t="s">
        <v>296</v>
      </c>
      <c r="AO4" s="324" t="s">
        <v>297</v>
      </c>
      <c r="AP4" s="324" t="s">
        <v>298</v>
      </c>
      <c r="AQ4" s="324" t="s">
        <v>299</v>
      </c>
      <c r="AR4" s="325" t="s">
        <v>50</v>
      </c>
      <c r="AS4" s="323" t="s">
        <v>295</v>
      </c>
      <c r="AT4" s="324" t="s">
        <v>296</v>
      </c>
      <c r="AU4" s="324" t="s">
        <v>297</v>
      </c>
      <c r="AV4" s="324" t="s">
        <v>298</v>
      </c>
      <c r="AW4" s="324" t="s">
        <v>299</v>
      </c>
      <c r="AX4" s="325" t="s">
        <v>50</v>
      </c>
      <c r="AY4" s="323" t="s">
        <v>295</v>
      </c>
      <c r="AZ4" s="324" t="s">
        <v>296</v>
      </c>
      <c r="BA4" s="324" t="s">
        <v>297</v>
      </c>
      <c r="BB4" s="324" t="s">
        <v>298</v>
      </c>
      <c r="BC4" s="324" t="s">
        <v>299</v>
      </c>
      <c r="BD4" s="325" t="s">
        <v>50</v>
      </c>
    </row>
    <row r="5" spans="1:56" s="225" customFormat="1" ht="22.5" customHeight="1">
      <c r="B5" s="326" t="s">
        <v>11</v>
      </c>
      <c r="C5" s="333">
        <v>781818.81569133291</v>
      </c>
      <c r="D5" s="334">
        <v>4271462.3176146848</v>
      </c>
      <c r="E5" s="334">
        <v>1833937.0536234591</v>
      </c>
      <c r="F5" s="334">
        <v>7408579.6187412487</v>
      </c>
      <c r="G5" s="334">
        <v>5453146.0175066963</v>
      </c>
      <c r="H5" s="335">
        <v>19748943.823177423</v>
      </c>
      <c r="I5" s="333">
        <v>1031071.9350361478</v>
      </c>
      <c r="J5" s="334">
        <v>5172017.8024509391</v>
      </c>
      <c r="K5" s="334">
        <v>2201793.982648219</v>
      </c>
      <c r="L5" s="334">
        <v>6796130.3706550272</v>
      </c>
      <c r="M5" s="334">
        <v>4796306.803709669</v>
      </c>
      <c r="N5" s="335">
        <v>19997320.894500002</v>
      </c>
      <c r="O5" s="333">
        <v>1332400.9983452812</v>
      </c>
      <c r="P5" s="334">
        <v>5456874.5082768984</v>
      </c>
      <c r="Q5" s="334">
        <v>1972787.448720132</v>
      </c>
      <c r="R5" s="334">
        <v>7437680.0291619003</v>
      </c>
      <c r="S5" s="334">
        <v>4357127.2595544877</v>
      </c>
      <c r="T5" s="335">
        <v>20556870.244058698</v>
      </c>
      <c r="U5" s="333">
        <v>1090116.1008026314</v>
      </c>
      <c r="V5" s="334">
        <v>6037977.5639483482</v>
      </c>
      <c r="W5" s="334">
        <v>3011782.6475453596</v>
      </c>
      <c r="X5" s="334">
        <v>8492965.7000721507</v>
      </c>
      <c r="Y5" s="334">
        <v>5304678.1439115079</v>
      </c>
      <c r="Z5" s="335">
        <v>23937520.156279996</v>
      </c>
      <c r="AA5" s="333">
        <v>3232542.6031756252</v>
      </c>
      <c r="AB5" s="334">
        <v>10770879.451127313</v>
      </c>
      <c r="AC5" s="334">
        <v>9240339.3836426996</v>
      </c>
      <c r="AD5" s="334">
        <v>31807032.280974522</v>
      </c>
      <c r="AE5" s="334">
        <v>22714805.749100175</v>
      </c>
      <c r="AF5" s="335">
        <v>77765599.468020335</v>
      </c>
      <c r="AG5" s="333">
        <v>1573068.1435996392</v>
      </c>
      <c r="AH5" s="334">
        <v>4296159.9727877108</v>
      </c>
      <c r="AI5" s="334">
        <v>3849117.3565138215</v>
      </c>
      <c r="AJ5" s="334">
        <v>15952255.436601808</v>
      </c>
      <c r="AK5" s="334">
        <v>11039468.04984845</v>
      </c>
      <c r="AL5" s="335">
        <v>36710068.959351435</v>
      </c>
      <c r="AM5" s="333">
        <v>1375948.5449837416</v>
      </c>
      <c r="AN5" s="334">
        <v>3393998.9998383601</v>
      </c>
      <c r="AO5" s="334">
        <v>2979213.3098819964</v>
      </c>
      <c r="AP5" s="334">
        <v>9353838.6409946475</v>
      </c>
      <c r="AQ5" s="334">
        <v>7722439.1290036617</v>
      </c>
      <c r="AR5" s="335">
        <v>24825438.624702409</v>
      </c>
      <c r="AS5" s="333">
        <v>1869685.4135395966</v>
      </c>
      <c r="AT5" s="334">
        <v>4431088.3454513</v>
      </c>
      <c r="AU5" s="334">
        <v>3705547.3371174405</v>
      </c>
      <c r="AV5" s="334">
        <v>11128794.717163391</v>
      </c>
      <c r="AW5" s="334">
        <v>7494712.991895142</v>
      </c>
      <c r="AX5" s="335">
        <v>28629828.805166863</v>
      </c>
      <c r="AY5" s="333">
        <v>2440278.294318649</v>
      </c>
      <c r="AZ5" s="334">
        <v>3605524.6411581687</v>
      </c>
      <c r="BA5" s="334">
        <v>2666344.9713022192</v>
      </c>
      <c r="BB5" s="334">
        <v>7838354.0400467254</v>
      </c>
      <c r="BC5" s="334">
        <v>4992583.9949649815</v>
      </c>
      <c r="BD5" s="335">
        <v>21543085.941790748</v>
      </c>
    </row>
    <row r="6" spans="1:56" s="215" customFormat="1" ht="20.100000000000001" customHeight="1">
      <c r="B6" s="337" t="s">
        <v>186</v>
      </c>
      <c r="C6" s="327">
        <v>13727.22986816</v>
      </c>
      <c r="D6" s="328">
        <v>39208.400310931997</v>
      </c>
      <c r="E6" s="343">
        <v>45986.220058336003</v>
      </c>
      <c r="F6" s="343">
        <v>205908.4480224</v>
      </c>
      <c r="G6" s="343">
        <v>124145.635120172</v>
      </c>
      <c r="H6" s="344">
        <v>428975.93338</v>
      </c>
      <c r="I6" s="342">
        <v>24053.14055136</v>
      </c>
      <c r="J6" s="343">
        <v>68701.782699821997</v>
      </c>
      <c r="K6" s="343">
        <v>80578.020847056003</v>
      </c>
      <c r="L6" s="343">
        <v>360797.10827039997</v>
      </c>
      <c r="M6" s="343">
        <v>217530.58986136198</v>
      </c>
      <c r="N6" s="344">
        <v>751660.64223</v>
      </c>
      <c r="O6" s="342">
        <v>4147.3492229829835</v>
      </c>
      <c r="P6" s="343">
        <v>11832.143371451453</v>
      </c>
      <c r="Q6" s="343">
        <v>17931.186346426428</v>
      </c>
      <c r="R6" s="343">
        <v>43547.166841321327</v>
      </c>
      <c r="S6" s="343">
        <v>44401.032857817816</v>
      </c>
      <c r="T6" s="344">
        <v>121858.87864</v>
      </c>
      <c r="U6" s="342">
        <v>15205.267110033003</v>
      </c>
      <c r="V6" s="343">
        <v>5404.3483974480005</v>
      </c>
      <c r="W6" s="343">
        <v>36889.107606351005</v>
      </c>
      <c r="X6" s="343">
        <v>13045.742647938001</v>
      </c>
      <c r="Y6" s="343">
        <v>40200.378448230003</v>
      </c>
      <c r="Z6" s="344">
        <v>110744.84421000001</v>
      </c>
      <c r="AA6" s="342">
        <v>1186662.58589659</v>
      </c>
      <c r="AB6" s="343">
        <v>2805958.6867895299</v>
      </c>
      <c r="AC6" s="343">
        <v>3641000.6554504205</v>
      </c>
      <c r="AD6" s="343">
        <v>13614630.6705932</v>
      </c>
      <c r="AE6" s="343">
        <v>9035403.5738309212</v>
      </c>
      <c r="AF6" s="344">
        <v>30283656.172560662</v>
      </c>
      <c r="AG6" s="342">
        <v>552710.11615082435</v>
      </c>
      <c r="AH6" s="343">
        <v>1016103.0072730776</v>
      </c>
      <c r="AI6" s="343">
        <v>1443150.4943887587</v>
      </c>
      <c r="AJ6" s="343">
        <v>4261523.0537702329</v>
      </c>
      <c r="AK6" s="343">
        <v>2942213.3867771067</v>
      </c>
      <c r="AL6" s="344">
        <v>10215700.058359999</v>
      </c>
      <c r="AM6" s="342">
        <v>486429.41252730117</v>
      </c>
      <c r="AN6" s="343">
        <v>763703.76353481691</v>
      </c>
      <c r="AO6" s="343">
        <v>1148678.1075097057</v>
      </c>
      <c r="AP6" s="343">
        <v>3243575.9457075624</v>
      </c>
      <c r="AQ6" s="343">
        <v>2265993.9127104068</v>
      </c>
      <c r="AR6" s="344">
        <v>7908381.1419897927</v>
      </c>
      <c r="AS6" s="342">
        <v>344763.82021271333</v>
      </c>
      <c r="AT6" s="343">
        <v>463695.03040647198</v>
      </c>
      <c r="AU6" s="343">
        <v>723705.43197733792</v>
      </c>
      <c r="AV6" s="343">
        <v>2028243.5690071497</v>
      </c>
      <c r="AW6" s="343">
        <v>1449095.3440109487</v>
      </c>
      <c r="AX6" s="344">
        <v>5009503.195614621</v>
      </c>
      <c r="AY6" s="342">
        <v>260848.47270306491</v>
      </c>
      <c r="AZ6" s="343">
        <v>303462.69994954957</v>
      </c>
      <c r="BA6" s="343">
        <v>456251.79124058527</v>
      </c>
      <c r="BB6" s="343">
        <v>956443.5662183112</v>
      </c>
      <c r="BC6" s="343">
        <v>1284628.0550084892</v>
      </c>
      <c r="BD6" s="344">
        <v>3261634.5851199999</v>
      </c>
    </row>
    <row r="7" spans="1:56" s="215" customFormat="1" ht="20.100000000000001" customHeight="1">
      <c r="B7" s="337" t="s">
        <v>187</v>
      </c>
      <c r="C7" s="327"/>
      <c r="D7" s="328"/>
      <c r="E7" s="343"/>
      <c r="F7" s="343"/>
      <c r="G7" s="343"/>
      <c r="H7" s="344"/>
      <c r="I7" s="342"/>
      <c r="J7" s="343"/>
      <c r="K7" s="343"/>
      <c r="L7" s="343"/>
      <c r="M7" s="343"/>
      <c r="N7" s="344"/>
      <c r="O7" s="342"/>
      <c r="P7" s="343"/>
      <c r="Q7" s="343"/>
      <c r="R7" s="343"/>
      <c r="S7" s="343"/>
      <c r="T7" s="344"/>
      <c r="U7" s="342"/>
      <c r="V7" s="343"/>
      <c r="W7" s="343"/>
      <c r="X7" s="343"/>
      <c r="Y7" s="343"/>
      <c r="Z7" s="344"/>
      <c r="AA7" s="342"/>
      <c r="AB7" s="343"/>
      <c r="AC7" s="343"/>
      <c r="AD7" s="343"/>
      <c r="AE7" s="343"/>
      <c r="AF7" s="344"/>
      <c r="AG7" s="342"/>
      <c r="AH7" s="343"/>
      <c r="AI7" s="343"/>
      <c r="AJ7" s="343"/>
      <c r="AK7" s="343"/>
      <c r="AL7" s="344"/>
      <c r="AM7" s="342"/>
      <c r="AN7" s="343"/>
      <c r="AO7" s="343"/>
      <c r="AP7" s="343"/>
      <c r="AQ7" s="343"/>
      <c r="AR7" s="344"/>
      <c r="AS7" s="342">
        <v>489228.83659709489</v>
      </c>
      <c r="AT7" s="343">
        <v>771876.52603688883</v>
      </c>
      <c r="AU7" s="343">
        <v>626470.13086203439</v>
      </c>
      <c r="AV7" s="343">
        <v>1932485.8060993575</v>
      </c>
      <c r="AW7" s="343">
        <v>996299.60440462374</v>
      </c>
      <c r="AX7" s="344">
        <v>4816360.9040000001</v>
      </c>
      <c r="AY7" s="342">
        <v>206299.0610895991</v>
      </c>
      <c r="AZ7" s="343">
        <v>311589.35807499778</v>
      </c>
      <c r="BA7" s="343">
        <v>260060.19494389958</v>
      </c>
      <c r="BB7" s="343">
        <v>789015.87964028527</v>
      </c>
      <c r="BC7" s="343">
        <v>408093.35225121817</v>
      </c>
      <c r="BD7" s="344">
        <v>1975057.8459999999</v>
      </c>
    </row>
    <row r="8" spans="1:56" s="215" customFormat="1" ht="20.100000000000001" customHeight="1">
      <c r="B8" s="337" t="s">
        <v>188</v>
      </c>
      <c r="C8" s="327">
        <v>408948.52650126541</v>
      </c>
      <c r="D8" s="328">
        <v>1359412.870342623</v>
      </c>
      <c r="E8" s="343">
        <v>1100033.1439731817</v>
      </c>
      <c r="F8" s="343">
        <v>3142946.8996821912</v>
      </c>
      <c r="G8" s="343">
        <v>1700395.8814107394</v>
      </c>
      <c r="H8" s="344">
        <v>7711737.3219100004</v>
      </c>
      <c r="I8" s="342">
        <v>717639.24887124239</v>
      </c>
      <c r="J8" s="343">
        <v>2810241.4761541178</v>
      </c>
      <c r="K8" s="343">
        <v>1515381.3054833594</v>
      </c>
      <c r="L8" s="343">
        <v>4220305.0599609474</v>
      </c>
      <c r="M8" s="343">
        <v>1988382.9351003349</v>
      </c>
      <c r="N8" s="344">
        <v>11251950.025570001</v>
      </c>
      <c r="O8" s="342">
        <v>1067198.0576902644</v>
      </c>
      <c r="P8" s="343">
        <v>3850388.6500029685</v>
      </c>
      <c r="Q8" s="343">
        <v>1639603.0919183812</v>
      </c>
      <c r="R8" s="343">
        <v>5219926.9102122709</v>
      </c>
      <c r="S8" s="343">
        <v>2410069.519436114</v>
      </c>
      <c r="T8" s="344">
        <v>14187186.229259998</v>
      </c>
      <c r="U8" s="342">
        <v>807260.80641543132</v>
      </c>
      <c r="V8" s="343">
        <v>4362854.3092788942</v>
      </c>
      <c r="W8" s="343">
        <v>2003963.2172347517</v>
      </c>
      <c r="X8" s="343">
        <v>6355441.1239804802</v>
      </c>
      <c r="Y8" s="343">
        <v>3901202.2969804402</v>
      </c>
      <c r="Z8" s="344">
        <v>17430721.753889997</v>
      </c>
      <c r="AA8" s="342">
        <v>468381.11029346194</v>
      </c>
      <c r="AB8" s="343">
        <v>4530099.3345119208</v>
      </c>
      <c r="AC8" s="343">
        <v>2601947.0188800963</v>
      </c>
      <c r="AD8" s="343">
        <v>8650971.7112879828</v>
      </c>
      <c r="AE8" s="343">
        <v>4457677.1261165384</v>
      </c>
      <c r="AF8" s="344">
        <v>20709076.301090002</v>
      </c>
      <c r="AG8" s="342">
        <v>168091.07952101031</v>
      </c>
      <c r="AH8" s="343">
        <v>1391519.5857532362</v>
      </c>
      <c r="AI8" s="343">
        <v>874745.35819993319</v>
      </c>
      <c r="AJ8" s="343">
        <v>3926301.5340980962</v>
      </c>
      <c r="AK8" s="343">
        <v>1604626.9715777247</v>
      </c>
      <c r="AL8" s="344">
        <v>7965284.5291499998</v>
      </c>
      <c r="AM8" s="342">
        <v>87690.11215530202</v>
      </c>
      <c r="AN8" s="343">
        <v>668201.99312676105</v>
      </c>
      <c r="AO8" s="343">
        <v>418506.9415855261</v>
      </c>
      <c r="AP8" s="343">
        <v>1658194.2532111544</v>
      </c>
      <c r="AQ8" s="343">
        <v>785348.70912125672</v>
      </c>
      <c r="AR8" s="344">
        <v>3617942.0092000002</v>
      </c>
      <c r="AS8" s="342">
        <v>136858.59326504942</v>
      </c>
      <c r="AT8" s="343">
        <v>876913.15035997727</v>
      </c>
      <c r="AU8" s="343">
        <v>470579.09479774744</v>
      </c>
      <c r="AV8" s="343">
        <v>2266960.3667325</v>
      </c>
      <c r="AW8" s="343">
        <v>818176.39688472613</v>
      </c>
      <c r="AX8" s="344">
        <v>4569487.6020400003</v>
      </c>
      <c r="AY8" s="342">
        <v>1350612.5512755157</v>
      </c>
      <c r="AZ8" s="343">
        <v>857034.26553191931</v>
      </c>
      <c r="BA8" s="343">
        <v>556750.47364611272</v>
      </c>
      <c r="BB8" s="343">
        <v>1279333.8278254408</v>
      </c>
      <c r="BC8" s="343">
        <v>598662.28159101109</v>
      </c>
      <c r="BD8" s="344">
        <v>4642393.3998699998</v>
      </c>
    </row>
    <row r="9" spans="1:56" s="215" customFormat="1" ht="20.100000000000001" customHeight="1">
      <c r="B9" s="337" t="s">
        <v>189</v>
      </c>
      <c r="C9" s="327">
        <v>162786.05874113998</v>
      </c>
      <c r="D9" s="328">
        <v>316772.87106383994</v>
      </c>
      <c r="E9" s="343">
        <v>136388.31948581999</v>
      </c>
      <c r="F9" s="343">
        <v>461960.43696809997</v>
      </c>
      <c r="G9" s="343">
        <v>1121903.9183510998</v>
      </c>
      <c r="H9" s="344">
        <v>2199811.6046099998</v>
      </c>
      <c r="I9" s="342">
        <v>175027.14179808003</v>
      </c>
      <c r="J9" s="343">
        <v>340593.35701248003</v>
      </c>
      <c r="K9" s="343">
        <v>146644.36204704002</v>
      </c>
      <c r="L9" s="343">
        <v>496698.64564320009</v>
      </c>
      <c r="M9" s="343">
        <v>1206268.1394192004</v>
      </c>
      <c r="N9" s="344">
        <v>2365231.6459200005</v>
      </c>
      <c r="O9" s="342">
        <v>109757.06279296</v>
      </c>
      <c r="P9" s="343">
        <v>82317.797094720008</v>
      </c>
      <c r="Q9" s="343">
        <v>5144.8623184200005</v>
      </c>
      <c r="R9" s="343">
        <v>538495.58932796004</v>
      </c>
      <c r="S9" s="343">
        <v>979238.79460594</v>
      </c>
      <c r="T9" s="344">
        <v>1714954.10614</v>
      </c>
      <c r="U9" s="342">
        <v>26386.25388940706</v>
      </c>
      <c r="V9" s="343">
        <v>41131.513415840425</v>
      </c>
      <c r="W9" s="343">
        <v>6482.4360766363379</v>
      </c>
      <c r="X9" s="343">
        <v>117596.86854517749</v>
      </c>
      <c r="Y9" s="343">
        <v>264958.16189293878</v>
      </c>
      <c r="Z9" s="344">
        <v>456555.23382000008</v>
      </c>
      <c r="AA9" s="342">
        <v>916245.0135729902</v>
      </c>
      <c r="AB9" s="343">
        <v>1051867.970791006</v>
      </c>
      <c r="AC9" s="343">
        <v>249570.40433943935</v>
      </c>
      <c r="AD9" s="343">
        <v>2888872.4984815717</v>
      </c>
      <c r="AE9" s="343">
        <v>5019611.2995249908</v>
      </c>
      <c r="AF9" s="344">
        <v>10126167.186709998</v>
      </c>
      <c r="AG9" s="342">
        <v>364587.30730300205</v>
      </c>
      <c r="AH9" s="343">
        <v>337739.93563120515</v>
      </c>
      <c r="AI9" s="343">
        <v>182025.17993478305</v>
      </c>
      <c r="AJ9" s="343">
        <v>1310688.6850171252</v>
      </c>
      <c r="AK9" s="343">
        <v>3174433.2264732667</v>
      </c>
      <c r="AL9" s="344">
        <v>5369474.3343593823</v>
      </c>
      <c r="AM9" s="342">
        <v>330302.65402336424</v>
      </c>
      <c r="AN9" s="343">
        <v>308309.66261132841</v>
      </c>
      <c r="AO9" s="343">
        <v>140988.41842159376</v>
      </c>
      <c r="AP9" s="343">
        <v>1083235.7194918685</v>
      </c>
      <c r="AQ9" s="343">
        <v>2226429.7054864313</v>
      </c>
      <c r="AR9" s="344">
        <v>4089266.1600345862</v>
      </c>
      <c r="AS9" s="342">
        <v>240444.00241163679</v>
      </c>
      <c r="AT9" s="343">
        <v>215295.28807129053</v>
      </c>
      <c r="AU9" s="343">
        <v>82165.028865476779</v>
      </c>
      <c r="AV9" s="343">
        <v>741844.08681115741</v>
      </c>
      <c r="AW9" s="343">
        <v>1606760.1272917092</v>
      </c>
      <c r="AX9" s="344">
        <v>2886508.5334512708</v>
      </c>
      <c r="AY9" s="342">
        <v>198074.14154251653</v>
      </c>
      <c r="AZ9" s="343">
        <v>196794.73141403135</v>
      </c>
      <c r="BA9" s="343">
        <v>99759.292458852738</v>
      </c>
      <c r="BB9" s="343">
        <v>1263542.2858075453</v>
      </c>
      <c r="BC9" s="343">
        <v>909805.58573944005</v>
      </c>
      <c r="BD9" s="344">
        <v>2667976.0369623862</v>
      </c>
    </row>
    <row r="10" spans="1:56" s="215" customFormat="1" ht="20.100000000000001" customHeight="1">
      <c r="B10" s="337" t="s">
        <v>190</v>
      </c>
      <c r="C10" s="327">
        <v>119709.17994504016</v>
      </c>
      <c r="D10" s="328">
        <v>1541436.7288292302</v>
      </c>
      <c r="E10" s="343">
        <v>306039.98944647732</v>
      </c>
      <c r="F10" s="343">
        <v>2450117.8006273112</v>
      </c>
      <c r="G10" s="343">
        <v>1109345.0204919388</v>
      </c>
      <c r="H10" s="344">
        <v>5526648.7193399984</v>
      </c>
      <c r="I10" s="342">
        <v>66.292477338079706</v>
      </c>
      <c r="J10" s="343">
        <v>434282.01904176042</v>
      </c>
      <c r="K10" s="343">
        <v>14054.0051956729</v>
      </c>
      <c r="L10" s="343">
        <v>205970.72708941367</v>
      </c>
      <c r="M10" s="343">
        <v>16042.779515815293</v>
      </c>
      <c r="N10" s="344">
        <v>670415.82332000032</v>
      </c>
      <c r="O10" s="342">
        <v>0</v>
      </c>
      <c r="P10" s="343">
        <v>1450</v>
      </c>
      <c r="Q10" s="343">
        <v>0</v>
      </c>
      <c r="R10" s="343">
        <v>11940</v>
      </c>
      <c r="S10" s="343">
        <v>0</v>
      </c>
      <c r="T10" s="344">
        <v>13390</v>
      </c>
      <c r="U10" s="342">
        <v>0</v>
      </c>
      <c r="V10" s="343">
        <v>0</v>
      </c>
      <c r="W10" s="343">
        <v>0</v>
      </c>
      <c r="X10" s="343">
        <v>0</v>
      </c>
      <c r="Y10" s="343">
        <v>0</v>
      </c>
      <c r="Z10" s="344">
        <v>0</v>
      </c>
      <c r="AA10" s="342">
        <v>88775.872135413782</v>
      </c>
      <c r="AB10" s="343">
        <v>562725.76632106386</v>
      </c>
      <c r="AC10" s="343">
        <v>557062.61544809502</v>
      </c>
      <c r="AD10" s="343">
        <v>2077100.1673659571</v>
      </c>
      <c r="AE10" s="343">
        <v>396340.79841947084</v>
      </c>
      <c r="AF10" s="344">
        <v>3682005.2196900006</v>
      </c>
      <c r="AG10" s="342">
        <v>32870</v>
      </c>
      <c r="AH10" s="343">
        <v>34410</v>
      </c>
      <c r="AI10" s="343">
        <v>80880</v>
      </c>
      <c r="AJ10" s="343">
        <v>3133740.0000000005</v>
      </c>
      <c r="AK10" s="343">
        <v>283450</v>
      </c>
      <c r="AL10" s="344">
        <v>3565350.0000000005</v>
      </c>
      <c r="AM10" s="342">
        <v>0</v>
      </c>
      <c r="AN10" s="343">
        <v>0</v>
      </c>
      <c r="AO10" s="343">
        <v>0</v>
      </c>
      <c r="AP10" s="343">
        <v>588340</v>
      </c>
      <c r="AQ10" s="343">
        <v>0</v>
      </c>
      <c r="AR10" s="344">
        <v>588340</v>
      </c>
      <c r="AS10" s="342">
        <v>19530.687176209998</v>
      </c>
      <c r="AT10" s="343">
        <v>86927.566694114998</v>
      </c>
      <c r="AU10" s="343">
        <v>49787.243539354997</v>
      </c>
      <c r="AV10" s="343">
        <v>1246922.314881145</v>
      </c>
      <c r="AW10" s="343">
        <v>197708.18575917502</v>
      </c>
      <c r="AX10" s="344">
        <v>1600875.9980500001</v>
      </c>
      <c r="AY10" s="342">
        <v>5600.0000000000009</v>
      </c>
      <c r="AZ10" s="343">
        <v>126380</v>
      </c>
      <c r="BA10" s="343">
        <v>26230.000000000004</v>
      </c>
      <c r="BB10" s="343">
        <v>1221860.0000000002</v>
      </c>
      <c r="BC10" s="343">
        <v>201940</v>
      </c>
      <c r="BD10" s="344">
        <v>1582010.0000000002</v>
      </c>
    </row>
    <row r="11" spans="1:56" s="215" customFormat="1" ht="20.100000000000001" customHeight="1">
      <c r="B11" s="337" t="s">
        <v>191</v>
      </c>
      <c r="C11" s="327">
        <v>2076.3673559200006</v>
      </c>
      <c r="D11" s="328">
        <v>2902.1952815700006</v>
      </c>
      <c r="E11" s="343">
        <v>5497.654476470002</v>
      </c>
      <c r="F11" s="343">
        <v>5969.5561482700014</v>
      </c>
      <c r="G11" s="343">
        <v>7149.3103277700011</v>
      </c>
      <c r="H11" s="344">
        <v>23595.083590000002</v>
      </c>
      <c r="I11" s="342">
        <v>5767.1348143199994</v>
      </c>
      <c r="J11" s="343">
        <v>8060.8816154699998</v>
      </c>
      <c r="K11" s="343">
        <v>15269.800133370001</v>
      </c>
      <c r="L11" s="343">
        <v>16580.512591170002</v>
      </c>
      <c r="M11" s="343">
        <v>19857.293735669999</v>
      </c>
      <c r="N11" s="344">
        <v>65535.622889999999</v>
      </c>
      <c r="O11" s="342">
        <v>5978.2661821800011</v>
      </c>
      <c r="P11" s="343">
        <v>7638.8956772300025</v>
      </c>
      <c r="Q11" s="343">
        <v>34873.219396050008</v>
      </c>
      <c r="R11" s="343">
        <v>86020.607843590027</v>
      </c>
      <c r="S11" s="343">
        <v>197614.90991095005</v>
      </c>
      <c r="T11" s="344">
        <v>332125.89901000011</v>
      </c>
      <c r="U11" s="342">
        <v>4262.4878817079998</v>
      </c>
      <c r="V11" s="343">
        <v>3051.7147458740001</v>
      </c>
      <c r="W11" s="343">
        <v>2832.2178616000001</v>
      </c>
      <c r="X11" s="343">
        <v>33937.050526621999</v>
      </c>
      <c r="Y11" s="343">
        <v>26721.975524196001</v>
      </c>
      <c r="Z11" s="344">
        <v>70805.446540000004</v>
      </c>
      <c r="AA11" s="342">
        <v>182278.36329125392</v>
      </c>
      <c r="AB11" s="343">
        <v>163324.67181096043</v>
      </c>
      <c r="AC11" s="343">
        <v>236308.89479852549</v>
      </c>
      <c r="AD11" s="343">
        <v>956946.63036761153</v>
      </c>
      <c r="AE11" s="343">
        <v>960537.2304316489</v>
      </c>
      <c r="AF11" s="344">
        <v>2499395.7907000002</v>
      </c>
      <c r="AG11" s="342">
        <v>156618.0799489448</v>
      </c>
      <c r="AH11" s="343">
        <v>166932.96226753644</v>
      </c>
      <c r="AI11" s="343">
        <v>408312.2647444919</v>
      </c>
      <c r="AJ11" s="343">
        <v>832330.6342189128</v>
      </c>
      <c r="AK11" s="343">
        <v>1404805.4957100702</v>
      </c>
      <c r="AL11" s="344">
        <v>2968999.4368899562</v>
      </c>
      <c r="AM11" s="342">
        <v>141568.22345835099</v>
      </c>
      <c r="AN11" s="343">
        <v>149218.66972403036</v>
      </c>
      <c r="AO11" s="343">
        <v>376353.01804507826</v>
      </c>
      <c r="AP11" s="343">
        <v>631451.73049564101</v>
      </c>
      <c r="AQ11" s="343">
        <v>876956.90426573658</v>
      </c>
      <c r="AR11" s="344">
        <v>2175548.5459888373</v>
      </c>
      <c r="AS11" s="342">
        <v>95455.953244702308</v>
      </c>
      <c r="AT11" s="343">
        <v>99849.71783971219</v>
      </c>
      <c r="AU11" s="343">
        <v>319007.05967786262</v>
      </c>
      <c r="AV11" s="343">
        <v>393519.21857968415</v>
      </c>
      <c r="AW11" s="343">
        <v>670322.51640962367</v>
      </c>
      <c r="AX11" s="344">
        <v>1578154.4657515851</v>
      </c>
      <c r="AY11" s="342">
        <v>73739.738570473433</v>
      </c>
      <c r="AZ11" s="343">
        <v>99457.374202587409</v>
      </c>
      <c r="BA11" s="343">
        <v>366094.70799373451</v>
      </c>
      <c r="BB11" s="343">
        <v>699569.44834291644</v>
      </c>
      <c r="BC11" s="343">
        <v>332892.20277928648</v>
      </c>
      <c r="BD11" s="344">
        <v>1571753.4718889985</v>
      </c>
    </row>
    <row r="12" spans="1:56" s="215" customFormat="1" ht="20.100000000000001" customHeight="1">
      <c r="B12" s="337" t="s">
        <v>192</v>
      </c>
      <c r="C12" s="327">
        <v>52910.247250000008</v>
      </c>
      <c r="D12" s="328">
        <v>841027.87635999988</v>
      </c>
      <c r="E12" s="343">
        <v>46857.631690000002</v>
      </c>
      <c r="F12" s="343">
        <v>209482.25195999999</v>
      </c>
      <c r="G12" s="343">
        <v>115344.02808000002</v>
      </c>
      <c r="H12" s="344">
        <v>1265622.0353399999</v>
      </c>
      <c r="I12" s="342">
        <v>70086.49715000001</v>
      </c>
      <c r="J12" s="343">
        <v>1164026.57305</v>
      </c>
      <c r="K12" s="343">
        <v>45390.564519999993</v>
      </c>
      <c r="L12" s="343">
        <v>288005.83890000003</v>
      </c>
      <c r="M12" s="343">
        <v>29672.020250000001</v>
      </c>
      <c r="N12" s="344">
        <v>1597181.4938700001</v>
      </c>
      <c r="O12" s="342">
        <v>124175.89886000002</v>
      </c>
      <c r="P12" s="343">
        <v>1160304.658049999</v>
      </c>
      <c r="Q12" s="343">
        <v>95548.364290000012</v>
      </c>
      <c r="R12" s="343">
        <v>496182.12262540113</v>
      </c>
      <c r="S12" s="343">
        <v>122830.39737999999</v>
      </c>
      <c r="T12" s="344">
        <v>1999041.4412054</v>
      </c>
      <c r="U12" s="342">
        <v>198731.86093999998</v>
      </c>
      <c r="V12" s="343">
        <v>1213273.3167199998</v>
      </c>
      <c r="W12" s="343">
        <v>119304.93073000002</v>
      </c>
      <c r="X12" s="343">
        <v>591408.17747</v>
      </c>
      <c r="Y12" s="343">
        <v>154810.37953999999</v>
      </c>
      <c r="Z12" s="344">
        <v>2277528.6653999998</v>
      </c>
      <c r="AA12" s="342">
        <v>225709.96306000001</v>
      </c>
      <c r="AB12" s="343">
        <v>1063053.1364800001</v>
      </c>
      <c r="AC12" s="343">
        <v>113233.79289999999</v>
      </c>
      <c r="AD12" s="343">
        <v>581381.30455999996</v>
      </c>
      <c r="AE12" s="343">
        <v>158505.43000000002</v>
      </c>
      <c r="AF12" s="344">
        <v>2141883.6270000003</v>
      </c>
      <c r="AG12" s="342">
        <v>241263.87888999999</v>
      </c>
      <c r="AH12" s="343">
        <v>1106234.88586</v>
      </c>
      <c r="AI12" s="343">
        <v>106995.60973000001</v>
      </c>
      <c r="AJ12" s="343">
        <v>647325.65862999996</v>
      </c>
      <c r="AK12" s="343">
        <v>166074.15057</v>
      </c>
      <c r="AL12" s="344">
        <v>2267894.1836800002</v>
      </c>
      <c r="AM12" s="342">
        <v>269817.65743000002</v>
      </c>
      <c r="AN12" s="343">
        <v>1172798.2170100003</v>
      </c>
      <c r="AO12" s="343">
        <v>110041.49393000001</v>
      </c>
      <c r="AP12" s="343">
        <v>644518.28017000027</v>
      </c>
      <c r="AQ12" s="343">
        <v>161171.40578</v>
      </c>
      <c r="AR12" s="344">
        <v>2358347.054320001</v>
      </c>
      <c r="AS12" s="342">
        <v>291176.83343</v>
      </c>
      <c r="AT12" s="343">
        <v>1234023.5594200003</v>
      </c>
      <c r="AU12" s="343">
        <v>128705.74868999999</v>
      </c>
      <c r="AV12" s="343">
        <v>617344.43621000007</v>
      </c>
      <c r="AW12" s="343">
        <v>153280.09493000002</v>
      </c>
      <c r="AX12" s="344">
        <v>2424530.6726800008</v>
      </c>
      <c r="AY12" s="342">
        <v>295572.27448000002</v>
      </c>
      <c r="AZ12" s="343">
        <v>1318126.7274799999</v>
      </c>
      <c r="BA12" s="343">
        <v>128501.59993</v>
      </c>
      <c r="BB12" s="343">
        <v>608261.88698000007</v>
      </c>
      <c r="BC12" s="343">
        <v>139244.05047999998</v>
      </c>
      <c r="BD12" s="344">
        <v>2489706.5393500002</v>
      </c>
    </row>
    <row r="13" spans="1:56" s="215" customFormat="1" ht="20.100000000000001" customHeight="1">
      <c r="B13" s="337" t="s">
        <v>193</v>
      </c>
      <c r="C13" s="327">
        <v>22016.668917360003</v>
      </c>
      <c r="D13" s="328">
        <v>65132.645547189997</v>
      </c>
      <c r="E13" s="343">
        <v>196315.29784646002</v>
      </c>
      <c r="F13" s="343">
        <v>255943.77616431002</v>
      </c>
      <c r="G13" s="343">
        <v>377952.81641467998</v>
      </c>
      <c r="H13" s="344">
        <v>917361.20489000005</v>
      </c>
      <c r="I13" s="342">
        <v>31598.799292800002</v>
      </c>
      <c r="J13" s="343">
        <v>93479.781241199991</v>
      </c>
      <c r="K13" s="343">
        <v>281755.96036079997</v>
      </c>
      <c r="L13" s="343">
        <v>367336.04177880002</v>
      </c>
      <c r="M13" s="343">
        <v>542446.05452639994</v>
      </c>
      <c r="N13" s="344">
        <v>1316616.6371999998</v>
      </c>
      <c r="O13" s="342">
        <v>1261.494735</v>
      </c>
      <c r="P13" s="343">
        <v>504.59789400000005</v>
      </c>
      <c r="Q13" s="343">
        <v>10975.004194499999</v>
      </c>
      <c r="R13" s="343">
        <v>66102.324114000003</v>
      </c>
      <c r="S13" s="343">
        <v>47306.052562500001</v>
      </c>
      <c r="T13" s="344">
        <v>126149.47350000001</v>
      </c>
      <c r="U13" s="342">
        <v>10762.304714743474</v>
      </c>
      <c r="V13" s="343">
        <v>23254.265544356429</v>
      </c>
      <c r="W13" s="343">
        <v>131389.80339249325</v>
      </c>
      <c r="X13" s="343">
        <v>206469.69104534652</v>
      </c>
      <c r="Y13" s="343">
        <v>268673.24984306027</v>
      </c>
      <c r="Z13" s="344">
        <v>640549.31453999993</v>
      </c>
      <c r="AA13" s="342">
        <v>126809.56837219298</v>
      </c>
      <c r="AB13" s="343">
        <v>262635.11167293682</v>
      </c>
      <c r="AC13" s="343">
        <v>1336261.5148970445</v>
      </c>
      <c r="AD13" s="343">
        <v>1766060.0277886332</v>
      </c>
      <c r="AE13" s="343">
        <v>1685601.9954391927</v>
      </c>
      <c r="AF13" s="344">
        <v>5177368.2181700002</v>
      </c>
      <c r="AG13" s="342">
        <v>36091.688739999998</v>
      </c>
      <c r="AH13" s="343">
        <v>97539.989269129495</v>
      </c>
      <c r="AI13" s="343">
        <v>487819.18193186529</v>
      </c>
      <c r="AJ13" s="343">
        <v>624047.71004771721</v>
      </c>
      <c r="AK13" s="343">
        <v>574541.9025712685</v>
      </c>
      <c r="AL13" s="344">
        <v>1820040.4725599806</v>
      </c>
      <c r="AM13" s="342">
        <v>45444.986181653185</v>
      </c>
      <c r="AN13" s="343">
        <v>104506.78629442625</v>
      </c>
      <c r="AO13" s="343">
        <v>608017.97358916432</v>
      </c>
      <c r="AP13" s="343">
        <v>607109.6998520355</v>
      </c>
      <c r="AQ13" s="343">
        <v>674017.93174191052</v>
      </c>
      <c r="AR13" s="344">
        <v>2039097.3776591897</v>
      </c>
      <c r="AS13" s="342">
        <v>30194.45882783434</v>
      </c>
      <c r="AT13" s="343">
        <v>59419.791620269745</v>
      </c>
      <c r="AU13" s="343">
        <v>324398.27057831228</v>
      </c>
      <c r="AV13" s="343">
        <v>323107.65014315851</v>
      </c>
      <c r="AW13" s="343">
        <v>404633.4239998213</v>
      </c>
      <c r="AX13" s="344">
        <v>1141753.5951693961</v>
      </c>
      <c r="AY13" s="342">
        <v>24874.725148533922</v>
      </c>
      <c r="AZ13" s="343">
        <v>62441.476005348239</v>
      </c>
      <c r="BA13" s="343">
        <v>305429.58605427435</v>
      </c>
      <c r="BB13" s="343">
        <v>436628.55829297198</v>
      </c>
      <c r="BC13" s="343">
        <v>314746.68077791255</v>
      </c>
      <c r="BD13" s="344">
        <v>1144121.0262790411</v>
      </c>
    </row>
    <row r="14" spans="1:56" s="215" customFormat="1" ht="20.100000000000001" customHeight="1">
      <c r="B14" s="337" t="s">
        <v>194</v>
      </c>
      <c r="C14" s="327">
        <v>799.89492999999993</v>
      </c>
      <c r="D14" s="328">
        <v>7490.059220000001</v>
      </c>
      <c r="E14" s="343">
        <v>42729.653630000066</v>
      </c>
      <c r="F14" s="343">
        <v>46794.008960000043</v>
      </c>
      <c r="G14" s="343">
        <v>155638.36297999942</v>
      </c>
      <c r="H14" s="344">
        <v>253451.97971999954</v>
      </c>
      <c r="I14" s="342">
        <v>856.053</v>
      </c>
      <c r="J14" s="343">
        <v>7958.9769999999999</v>
      </c>
      <c r="K14" s="343">
        <v>58009.682000000001</v>
      </c>
      <c r="L14" s="343">
        <v>55861.987000000001</v>
      </c>
      <c r="M14" s="343">
        <v>195481.236</v>
      </c>
      <c r="N14" s="344">
        <v>318167.935</v>
      </c>
      <c r="O14" s="342">
        <v>2400.2936335924874</v>
      </c>
      <c r="P14" s="343">
        <v>15728.456185770996</v>
      </c>
      <c r="Q14" s="343">
        <v>93498.512969694624</v>
      </c>
      <c r="R14" s="343">
        <v>76818.565405545844</v>
      </c>
      <c r="S14" s="343">
        <v>222829.52380539605</v>
      </c>
      <c r="T14" s="344">
        <v>411275.35200000001</v>
      </c>
      <c r="U14" s="342">
        <v>3027.8123553522414</v>
      </c>
      <c r="V14" s="343">
        <v>15386.13540780477</v>
      </c>
      <c r="W14" s="343">
        <v>70399.274231535106</v>
      </c>
      <c r="X14" s="343">
        <v>71082.95802399372</v>
      </c>
      <c r="Y14" s="343">
        <v>250684.42598131418</v>
      </c>
      <c r="Z14" s="344">
        <v>410580.60600000003</v>
      </c>
      <c r="AA14" s="342">
        <v>1886.9262177267808</v>
      </c>
      <c r="AB14" s="343">
        <v>6875.4555497322517</v>
      </c>
      <c r="AC14" s="343">
        <v>46745.59821066849</v>
      </c>
      <c r="AD14" s="343">
        <v>80321.067462286839</v>
      </c>
      <c r="AE14" s="343">
        <v>423948.98055958567</v>
      </c>
      <c r="AF14" s="344">
        <v>559778.02800000005</v>
      </c>
      <c r="AG14" s="342">
        <v>7273.2263840277556</v>
      </c>
      <c r="AH14" s="343">
        <v>17572.679387200678</v>
      </c>
      <c r="AI14" s="343">
        <v>152923.79481120771</v>
      </c>
      <c r="AJ14" s="343">
        <v>128421.2404367581</v>
      </c>
      <c r="AK14" s="343">
        <v>476345.35971080576</v>
      </c>
      <c r="AL14" s="344">
        <v>782536.30073000002</v>
      </c>
      <c r="AM14" s="342">
        <v>6302.2148779479994</v>
      </c>
      <c r="AN14" s="343">
        <v>10974.546597806002</v>
      </c>
      <c r="AO14" s="343">
        <v>84170.59761673199</v>
      </c>
      <c r="AP14" s="343">
        <v>89745.993784948005</v>
      </c>
      <c r="AQ14" s="343">
        <v>328705.58112256596</v>
      </c>
      <c r="AR14" s="344">
        <v>519898.93399999995</v>
      </c>
      <c r="AS14" s="342">
        <v>5195.4481797839699</v>
      </c>
      <c r="AT14" s="343">
        <v>9242.0075657667876</v>
      </c>
      <c r="AU14" s="343">
        <v>78477.870660427201</v>
      </c>
      <c r="AV14" s="343">
        <v>64598.300756594203</v>
      </c>
      <c r="AW14" s="343">
        <v>220373.05080742785</v>
      </c>
      <c r="AX14" s="344">
        <v>377886.67797000002</v>
      </c>
      <c r="AY14" s="342">
        <v>11303.420610000001</v>
      </c>
      <c r="AZ14" s="343">
        <v>13041.94679</v>
      </c>
      <c r="BA14" s="343">
        <v>97609.021999999997</v>
      </c>
      <c r="BB14" s="343">
        <v>74993.104659999997</v>
      </c>
      <c r="BC14" s="343">
        <v>243314.63496999998</v>
      </c>
      <c r="BD14" s="344">
        <v>440262.12902999995</v>
      </c>
    </row>
    <row r="15" spans="1:56" s="215" customFormat="1" ht="20.100000000000001" customHeight="1">
      <c r="B15" s="337" t="s">
        <v>195</v>
      </c>
      <c r="C15" s="327">
        <v>879.93129304609386</v>
      </c>
      <c r="D15" s="328">
        <v>114037.73408513592</v>
      </c>
      <c r="E15" s="343">
        <v>11564.809122735496</v>
      </c>
      <c r="F15" s="343">
        <v>153846.38542846762</v>
      </c>
      <c r="G15" s="343">
        <v>162554.98914061487</v>
      </c>
      <c r="H15" s="344">
        <v>442883.84907</v>
      </c>
      <c r="I15" s="342">
        <v>321.06428999999997</v>
      </c>
      <c r="J15" s="343">
        <v>41609.435209999996</v>
      </c>
      <c r="K15" s="343">
        <v>4219.7013099999995</v>
      </c>
      <c r="L15" s="343">
        <v>56134.587890000003</v>
      </c>
      <c r="M15" s="343">
        <v>59312.133329999997</v>
      </c>
      <c r="N15" s="344">
        <v>161596.92203000002</v>
      </c>
      <c r="O15" s="342">
        <v>1201.43422136</v>
      </c>
      <c r="P15" s="343">
        <v>42650.914858279997</v>
      </c>
      <c r="Q15" s="343">
        <v>20424.381763120004</v>
      </c>
      <c r="R15" s="343">
        <v>164296.12977098001</v>
      </c>
      <c r="S15" s="343">
        <v>71785.694726260001</v>
      </c>
      <c r="T15" s="344">
        <v>300358.55534000002</v>
      </c>
      <c r="U15" s="342">
        <v>0</v>
      </c>
      <c r="V15" s="343">
        <v>45513.670003199994</v>
      </c>
      <c r="W15" s="343">
        <v>19505.858572799996</v>
      </c>
      <c r="X15" s="343">
        <v>185305.65644159995</v>
      </c>
      <c r="Y15" s="343">
        <v>74772.457862399984</v>
      </c>
      <c r="Z15" s="344">
        <v>325097.64287999994</v>
      </c>
      <c r="AA15" s="342">
        <v>3690.5117209356786</v>
      </c>
      <c r="AB15" s="343">
        <v>31837.393330951269</v>
      </c>
      <c r="AC15" s="343">
        <v>37144.14165197892</v>
      </c>
      <c r="AD15" s="343">
        <v>163991.71431466573</v>
      </c>
      <c r="AE15" s="343">
        <v>64187.618467899403</v>
      </c>
      <c r="AF15" s="344">
        <v>300851.37948643102</v>
      </c>
      <c r="AG15" s="342">
        <v>4301.6628181576025</v>
      </c>
      <c r="AH15" s="343">
        <v>46871.994060305195</v>
      </c>
      <c r="AI15" s="343">
        <v>59082.724721938481</v>
      </c>
      <c r="AJ15" s="343">
        <v>338111.6138672902</v>
      </c>
      <c r="AK15" s="343">
        <v>174377.53627230841</v>
      </c>
      <c r="AL15" s="344">
        <v>622745.53173999989</v>
      </c>
      <c r="AM15" s="342">
        <v>1728.9380220952448</v>
      </c>
      <c r="AN15" s="343">
        <v>26246.658712821238</v>
      </c>
      <c r="AO15" s="343">
        <v>36155.613042861252</v>
      </c>
      <c r="AP15" s="343">
        <v>80959.667695983648</v>
      </c>
      <c r="AQ15" s="343">
        <v>50568.96767623855</v>
      </c>
      <c r="AR15" s="344">
        <v>195659.84514999995</v>
      </c>
      <c r="AS15" s="342">
        <v>5153.0948192227061</v>
      </c>
      <c r="AT15" s="343">
        <v>134002.8135869049</v>
      </c>
      <c r="AU15" s="343">
        <v>126784.02050633545</v>
      </c>
      <c r="AV15" s="343">
        <v>410196.90733815986</v>
      </c>
      <c r="AW15" s="343">
        <v>233485.15813937705</v>
      </c>
      <c r="AX15" s="344">
        <v>909621.99438999989</v>
      </c>
      <c r="AY15" s="342">
        <v>2698.0997299999995</v>
      </c>
      <c r="AZ15" s="343">
        <v>88669.850279999999</v>
      </c>
      <c r="BA15" s="343">
        <v>94497.659890000024</v>
      </c>
      <c r="BB15" s="343">
        <v>135720.12559000004</v>
      </c>
      <c r="BC15" s="343">
        <v>348430.8902993378</v>
      </c>
      <c r="BD15" s="344">
        <v>670016.62578933791</v>
      </c>
    </row>
    <row r="16" spans="1:56" s="215" customFormat="1" ht="20.100000000000001" customHeight="1">
      <c r="B16" s="337" t="s">
        <v>196</v>
      </c>
      <c r="C16" s="327">
        <v>0</v>
      </c>
      <c r="D16" s="328">
        <v>0</v>
      </c>
      <c r="E16" s="343">
        <v>0</v>
      </c>
      <c r="F16" s="343">
        <v>343489.01900812302</v>
      </c>
      <c r="G16" s="343">
        <v>61458.924059298923</v>
      </c>
      <c r="H16" s="344">
        <v>404947.94306742196</v>
      </c>
      <c r="I16" s="342">
        <v>0</v>
      </c>
      <c r="J16" s="343">
        <v>0</v>
      </c>
      <c r="K16" s="343">
        <v>0</v>
      </c>
      <c r="L16" s="343">
        <v>518931.43719999999</v>
      </c>
      <c r="M16" s="343">
        <v>69426.201349999988</v>
      </c>
      <c r="N16" s="344">
        <v>588357.63855000003</v>
      </c>
      <c r="O16" s="342">
        <v>0</v>
      </c>
      <c r="P16" s="343">
        <v>0</v>
      </c>
      <c r="Q16" s="343">
        <v>0</v>
      </c>
      <c r="R16" s="343">
        <v>415522.14681950002</v>
      </c>
      <c r="S16" s="343">
        <v>100654.43308049999</v>
      </c>
      <c r="T16" s="344">
        <v>516176.57990000001</v>
      </c>
      <c r="U16" s="342">
        <v>0</v>
      </c>
      <c r="V16" s="343">
        <v>0</v>
      </c>
      <c r="W16" s="343">
        <v>0</v>
      </c>
      <c r="X16" s="343">
        <v>671140.19815462653</v>
      </c>
      <c r="Y16" s="343">
        <v>148767.27046537359</v>
      </c>
      <c r="Z16" s="344">
        <v>819907.46862000017</v>
      </c>
      <c r="AA16" s="342">
        <v>0</v>
      </c>
      <c r="AB16" s="343">
        <v>0</v>
      </c>
      <c r="AC16" s="343">
        <v>73.71601381100001</v>
      </c>
      <c r="AD16" s="343">
        <v>606166.78156785306</v>
      </c>
      <c r="AE16" s="343">
        <v>130919.64052833604</v>
      </c>
      <c r="AF16" s="344">
        <v>737160.13811000006</v>
      </c>
      <c r="AG16" s="342">
        <v>0</v>
      </c>
      <c r="AH16" s="343">
        <v>0</v>
      </c>
      <c r="AI16" s="343">
        <v>67.303910000000002</v>
      </c>
      <c r="AJ16" s="343">
        <v>499759.75319999876</v>
      </c>
      <c r="AK16" s="343">
        <v>119469.82898000031</v>
      </c>
      <c r="AL16" s="344">
        <v>619296.88608999911</v>
      </c>
      <c r="AM16" s="342">
        <v>0</v>
      </c>
      <c r="AN16" s="343">
        <v>0</v>
      </c>
      <c r="AO16" s="343">
        <v>0</v>
      </c>
      <c r="AP16" s="343">
        <v>471855.56179999915</v>
      </c>
      <c r="AQ16" s="343">
        <v>108768.00025999996</v>
      </c>
      <c r="AR16" s="344">
        <v>580623.56205999909</v>
      </c>
      <c r="AS16" s="342">
        <v>0</v>
      </c>
      <c r="AT16" s="343">
        <v>8913.5246975182617</v>
      </c>
      <c r="AU16" s="343">
        <v>6.5690976198011528</v>
      </c>
      <c r="AV16" s="343">
        <v>707127.35237908247</v>
      </c>
      <c r="AW16" s="343">
        <v>158781.87067577921</v>
      </c>
      <c r="AX16" s="344">
        <v>874829.31684999983</v>
      </c>
      <c r="AY16" s="342">
        <v>0</v>
      </c>
      <c r="AZ16" s="343">
        <v>39133.251283863254</v>
      </c>
      <c r="BA16" s="343">
        <v>290.87493122094571</v>
      </c>
      <c r="BB16" s="343">
        <v>129368.76646094144</v>
      </c>
      <c r="BC16" s="343">
        <v>97543.628293974383</v>
      </c>
      <c r="BD16" s="344">
        <v>266336.52097000001</v>
      </c>
    </row>
    <row r="17" spans="2:56" s="215" customFormat="1" ht="20.100000000000001" customHeight="1">
      <c r="B17" s="337" t="s">
        <v>197</v>
      </c>
      <c r="C17" s="327">
        <v>93.097998054312527</v>
      </c>
      <c r="D17" s="328">
        <v>240.84426718353097</v>
      </c>
      <c r="E17" s="343">
        <v>591.80046943283867</v>
      </c>
      <c r="F17" s="343">
        <v>61803.474339968474</v>
      </c>
      <c r="G17" s="343">
        <v>2876.7546753608526</v>
      </c>
      <c r="H17" s="344">
        <v>65605.971750000012</v>
      </c>
      <c r="I17" s="342">
        <v>138.6174538722741</v>
      </c>
      <c r="J17" s="343">
        <v>564.74231286616111</v>
      </c>
      <c r="K17" s="343">
        <v>616.55696458239231</v>
      </c>
      <c r="L17" s="343">
        <v>71065.343672740026</v>
      </c>
      <c r="M17" s="343">
        <v>2134.3401959391476</v>
      </c>
      <c r="N17" s="344">
        <v>74519.600600000005</v>
      </c>
      <c r="O17" s="342">
        <v>124.88041932450547</v>
      </c>
      <c r="P17" s="343">
        <v>2066.1564926800975</v>
      </c>
      <c r="Q17" s="343">
        <v>459.14840536867894</v>
      </c>
      <c r="R17" s="343">
        <v>61079.462262004548</v>
      </c>
      <c r="S17" s="343">
        <v>4500.9453406221946</v>
      </c>
      <c r="T17" s="344">
        <v>68230.592920000025</v>
      </c>
      <c r="U17" s="342">
        <v>73.501429240057064</v>
      </c>
      <c r="V17" s="343">
        <v>1724.9106151429182</v>
      </c>
      <c r="W17" s="343">
        <v>336.71363313621868</v>
      </c>
      <c r="X17" s="343">
        <v>96263.023718700642</v>
      </c>
      <c r="Y17" s="343">
        <v>5543.1117137801602</v>
      </c>
      <c r="Z17" s="344">
        <v>103941.26110999999</v>
      </c>
      <c r="AA17" s="342">
        <v>1158.0902544719063</v>
      </c>
      <c r="AB17" s="343">
        <v>1617.0790975388793</v>
      </c>
      <c r="AC17" s="343">
        <v>349.18812308837454</v>
      </c>
      <c r="AD17" s="343">
        <v>92081.077500780855</v>
      </c>
      <c r="AE17" s="343">
        <v>6028.3592341199519</v>
      </c>
      <c r="AF17" s="344">
        <v>101233.79420999996</v>
      </c>
      <c r="AG17" s="342">
        <v>115.88683485645969</v>
      </c>
      <c r="AH17" s="343">
        <v>2249.4742566701098</v>
      </c>
      <c r="AI17" s="343">
        <v>791.36935271244533</v>
      </c>
      <c r="AJ17" s="343">
        <v>100975.83179701267</v>
      </c>
      <c r="AK17" s="343">
        <v>5985.1078087483256</v>
      </c>
      <c r="AL17" s="344">
        <v>110117.67005000002</v>
      </c>
      <c r="AM17" s="342">
        <v>172.11337147326694</v>
      </c>
      <c r="AN17" s="343">
        <v>2067.6154619928689</v>
      </c>
      <c r="AO17" s="343">
        <v>461.00940281006893</v>
      </c>
      <c r="AP17" s="343">
        <v>104617.89540805921</v>
      </c>
      <c r="AQ17" s="343">
        <v>5388.8434656646023</v>
      </c>
      <c r="AR17" s="344">
        <v>112707.47711000001</v>
      </c>
      <c r="AS17" s="342">
        <v>13.951067667334424</v>
      </c>
      <c r="AT17" s="343">
        <v>1245.9120861837473</v>
      </c>
      <c r="AU17" s="343">
        <v>94.169706754507374</v>
      </c>
      <c r="AV17" s="343">
        <v>100179.5182084259</v>
      </c>
      <c r="AW17" s="343">
        <v>5843.3918609685361</v>
      </c>
      <c r="AX17" s="344">
        <v>107376.94293000002</v>
      </c>
      <c r="AY17" s="342">
        <v>39.077568944826723</v>
      </c>
      <c r="AZ17" s="343">
        <v>1586.5486826076929</v>
      </c>
      <c r="BA17" s="343">
        <v>322.54770027637215</v>
      </c>
      <c r="BB17" s="343">
        <v>38856.90343645322</v>
      </c>
      <c r="BC17" s="343">
        <v>1890.515381717888</v>
      </c>
      <c r="BD17" s="344">
        <v>42695.592770000003</v>
      </c>
    </row>
    <row r="18" spans="2:56" s="215" customFormat="1" ht="20.100000000000001" customHeight="1">
      <c r="B18" s="337" t="s">
        <v>198</v>
      </c>
      <c r="C18" s="327">
        <v>-3924.2589238329983</v>
      </c>
      <c r="D18" s="328">
        <v>-61729.915655799981</v>
      </c>
      <c r="E18" s="343">
        <v>-105822.71255279995</v>
      </c>
      <c r="F18" s="343">
        <v>-31438.164187560989</v>
      </c>
      <c r="G18" s="343">
        <v>-238012.91765000587</v>
      </c>
      <c r="H18" s="344">
        <v>-440927.96896999981</v>
      </c>
      <c r="I18" s="342">
        <v>-589.75861650099989</v>
      </c>
      <c r="J18" s="343">
        <v>-9277.1018325999994</v>
      </c>
      <c r="K18" s="343">
        <v>-15903.603141599997</v>
      </c>
      <c r="L18" s="343">
        <v>-4724.6954333169997</v>
      </c>
      <c r="M18" s="343">
        <v>-35769.854065981992</v>
      </c>
      <c r="N18" s="344">
        <v>-66265.013089999993</v>
      </c>
      <c r="O18" s="342">
        <v>149.07344308308282</v>
      </c>
      <c r="P18" s="343">
        <v>16509.883821451422</v>
      </c>
      <c r="Q18" s="343">
        <v>13863.830206726703</v>
      </c>
      <c r="R18" s="343">
        <v>1006.245740810809</v>
      </c>
      <c r="S18" s="343">
        <v>5702.0591979279179</v>
      </c>
      <c r="T18" s="344">
        <v>37231.092409999932</v>
      </c>
      <c r="U18" s="342">
        <v>3903.6819187480005</v>
      </c>
      <c r="V18" s="343">
        <v>109802.40187734202</v>
      </c>
      <c r="W18" s="343">
        <v>216972.08804204004</v>
      </c>
      <c r="X18" s="343">
        <v>18020.485136546002</v>
      </c>
      <c r="Y18" s="343">
        <v>105217.84520532402</v>
      </c>
      <c r="Z18" s="344">
        <v>453916.50218000007</v>
      </c>
      <c r="AA18" s="342">
        <v>2768.1966135129683</v>
      </c>
      <c r="AB18" s="343">
        <v>34466.654740216494</v>
      </c>
      <c r="AC18" s="343">
        <v>6837.0908795529776</v>
      </c>
      <c r="AD18" s="343">
        <v>10750.574138588068</v>
      </c>
      <c r="AE18" s="343">
        <v>102217.14608812978</v>
      </c>
      <c r="AF18" s="344">
        <v>157039.66246000028</v>
      </c>
      <c r="AG18" s="342">
        <v>849.18148932683766</v>
      </c>
      <c r="AH18" s="343">
        <v>9899.4865289751233</v>
      </c>
      <c r="AI18" s="343">
        <v>2203.4745406730849</v>
      </c>
      <c r="AJ18" s="343">
        <v>76807.26021356511</v>
      </c>
      <c r="AK18" s="343">
        <v>18711.759687459842</v>
      </c>
      <c r="AL18" s="344">
        <v>108471.16245999999</v>
      </c>
      <c r="AM18" s="342">
        <v>1330.2305491876175</v>
      </c>
      <c r="AN18" s="343">
        <v>18481.961361088841</v>
      </c>
      <c r="AO18" s="343">
        <v>3072.5654889521711</v>
      </c>
      <c r="AP18" s="343">
        <v>75412.04953185418</v>
      </c>
      <c r="AQ18" s="343">
        <v>10388.150388917178</v>
      </c>
      <c r="AR18" s="344">
        <v>108684.95731999999</v>
      </c>
      <c r="AS18" s="342">
        <v>17643.475629999997</v>
      </c>
      <c r="AT18" s="343">
        <v>189967.80590000001</v>
      </c>
      <c r="AU18" s="343">
        <v>184499.41297999999</v>
      </c>
      <c r="AV18" s="343">
        <v>19883.885569999999</v>
      </c>
      <c r="AW18" s="343">
        <v>59912.764920000001</v>
      </c>
      <c r="AX18" s="344">
        <v>471907.34499999997</v>
      </c>
      <c r="AY18" s="342">
        <v>4374.5911900000001</v>
      </c>
      <c r="AZ18" s="343">
        <v>71681.324309999996</v>
      </c>
      <c r="BA18" s="343">
        <v>119389.65452</v>
      </c>
      <c r="BB18" s="343">
        <v>7981.9529199999997</v>
      </c>
      <c r="BC18" s="343">
        <v>6614.6348499999995</v>
      </c>
      <c r="BD18" s="344">
        <v>210042.15779</v>
      </c>
    </row>
    <row r="19" spans="2:56" s="215" customFormat="1" ht="20.100000000000001" customHeight="1">
      <c r="B19" s="337" t="s">
        <v>199</v>
      </c>
      <c r="C19" s="327">
        <v>843.87403518000008</v>
      </c>
      <c r="D19" s="328">
        <v>4065.9385331400003</v>
      </c>
      <c r="E19" s="343">
        <v>11737.520671140001</v>
      </c>
      <c r="F19" s="343">
        <v>29458.875409920005</v>
      </c>
      <c r="G19" s="343">
        <v>30609.612730620003</v>
      </c>
      <c r="H19" s="344">
        <v>76715.821380000009</v>
      </c>
      <c r="I19" s="342">
        <v>1910.7268015</v>
      </c>
      <c r="J19" s="343">
        <v>9206.2291344999994</v>
      </c>
      <c r="K19" s="343">
        <v>26576.472784500002</v>
      </c>
      <c r="L19" s="343">
        <v>66701.735616000005</v>
      </c>
      <c r="M19" s="343">
        <v>69307.272163500005</v>
      </c>
      <c r="N19" s="344">
        <v>173702.43650000001</v>
      </c>
      <c r="O19" s="342">
        <v>598.74473818181843</v>
      </c>
      <c r="P19" s="343">
        <v>3678.0033916883121</v>
      </c>
      <c r="Q19" s="343">
        <v>15909.503043116887</v>
      </c>
      <c r="R19" s="343">
        <v>26772.44329298702</v>
      </c>
      <c r="S19" s="343">
        <v>38661.803094025985</v>
      </c>
      <c r="T19" s="344">
        <v>85620.497560000018</v>
      </c>
      <c r="U19" s="342">
        <v>46.483222928000004</v>
      </c>
      <c r="V19" s="343">
        <v>338.33690131200001</v>
      </c>
      <c r="W19" s="343">
        <v>1677.968145696</v>
      </c>
      <c r="X19" s="343">
        <v>2145.8484551679999</v>
      </c>
      <c r="Y19" s="343">
        <v>3411.5637548959999</v>
      </c>
      <c r="Z19" s="344">
        <v>7620.2004799999995</v>
      </c>
      <c r="AA19" s="342">
        <v>4941.009955866135</v>
      </c>
      <c r="AB19" s="343">
        <v>23408.746658036554</v>
      </c>
      <c r="AC19" s="343">
        <v>94491.598295323289</v>
      </c>
      <c r="AD19" s="343">
        <v>53065.236703140319</v>
      </c>
      <c r="AE19" s="343">
        <v>125047.34381763363</v>
      </c>
      <c r="AF19" s="344">
        <v>300953.93542999995</v>
      </c>
      <c r="AG19" s="342">
        <v>951.69306000000006</v>
      </c>
      <c r="AH19" s="343">
        <v>1745.9569303176427</v>
      </c>
      <c r="AI19" s="343">
        <v>30121.718407276541</v>
      </c>
      <c r="AJ19" s="343">
        <v>11165.394780000001</v>
      </c>
      <c r="AK19" s="343">
        <v>37211.591592431818</v>
      </c>
      <c r="AL19" s="344">
        <v>81196.354770025995</v>
      </c>
      <c r="AM19" s="342">
        <v>723.90919401089104</v>
      </c>
      <c r="AN19" s="343">
        <v>2105.3777716650552</v>
      </c>
      <c r="AO19" s="343">
        <v>26271.429755559468</v>
      </c>
      <c r="AP19" s="343">
        <v>9147.0736004344235</v>
      </c>
      <c r="AQ19" s="343">
        <v>35801.487448330161</v>
      </c>
      <c r="AR19" s="344">
        <v>74049.277770000001</v>
      </c>
      <c r="AS19" s="342">
        <v>564.15679</v>
      </c>
      <c r="AT19" s="343">
        <v>1133.73541</v>
      </c>
      <c r="AU19" s="343">
        <v>20448.009420000002</v>
      </c>
      <c r="AV19" s="343">
        <v>5400.6454400000002</v>
      </c>
      <c r="AW19" s="343">
        <v>26013.350569999999</v>
      </c>
      <c r="AX19" s="344">
        <v>53559.897629999999</v>
      </c>
      <c r="AY19" s="342">
        <v>12.445979999999999</v>
      </c>
      <c r="AZ19" s="343">
        <v>480.57384999999999</v>
      </c>
      <c r="BA19" s="343">
        <v>10664.5967</v>
      </c>
      <c r="BB19" s="343">
        <v>3476.7806000000005</v>
      </c>
      <c r="BC19" s="343">
        <v>9331.8805399999983</v>
      </c>
      <c r="BD19" s="344">
        <v>23966.277669999996</v>
      </c>
    </row>
    <row r="20" spans="2:56" s="215" customFormat="1" ht="20.100000000000001" customHeight="1">
      <c r="B20" s="337" t="s">
        <v>200</v>
      </c>
      <c r="C20" s="327">
        <v>0</v>
      </c>
      <c r="D20" s="328">
        <v>0</v>
      </c>
      <c r="E20" s="343">
        <v>0</v>
      </c>
      <c r="F20" s="343">
        <v>0</v>
      </c>
      <c r="G20" s="343">
        <v>0</v>
      </c>
      <c r="H20" s="344">
        <v>0</v>
      </c>
      <c r="I20" s="342">
        <v>0</v>
      </c>
      <c r="J20" s="343">
        <v>0</v>
      </c>
      <c r="K20" s="343">
        <v>0</v>
      </c>
      <c r="L20" s="343">
        <v>0</v>
      </c>
      <c r="M20" s="343">
        <v>0</v>
      </c>
      <c r="N20" s="344">
        <v>0</v>
      </c>
      <c r="O20" s="342">
        <v>0</v>
      </c>
      <c r="P20" s="343">
        <v>0</v>
      </c>
      <c r="Q20" s="343">
        <v>0</v>
      </c>
      <c r="R20" s="343">
        <v>0</v>
      </c>
      <c r="S20" s="343">
        <v>0</v>
      </c>
      <c r="T20" s="344">
        <v>0</v>
      </c>
      <c r="U20" s="342">
        <v>0</v>
      </c>
      <c r="V20" s="343">
        <v>0</v>
      </c>
      <c r="W20" s="343">
        <v>0</v>
      </c>
      <c r="X20" s="343">
        <v>0</v>
      </c>
      <c r="Y20" s="343">
        <v>0</v>
      </c>
      <c r="Z20" s="344">
        <v>0</v>
      </c>
      <c r="AA20" s="342">
        <v>0</v>
      </c>
      <c r="AB20" s="343">
        <v>16272.725041980068</v>
      </c>
      <c r="AC20" s="343">
        <v>0</v>
      </c>
      <c r="AD20" s="343">
        <v>0</v>
      </c>
      <c r="AE20" s="343">
        <v>0</v>
      </c>
      <c r="AF20" s="344">
        <v>16272.725041980068</v>
      </c>
      <c r="AG20" s="342">
        <v>0</v>
      </c>
      <c r="AH20" s="343">
        <v>60777.337009999996</v>
      </c>
      <c r="AI20" s="343">
        <v>0</v>
      </c>
      <c r="AJ20" s="343">
        <v>0</v>
      </c>
      <c r="AK20" s="343">
        <v>0</v>
      </c>
      <c r="AL20" s="344">
        <v>60777.337009999996</v>
      </c>
      <c r="AM20" s="342">
        <v>0</v>
      </c>
      <c r="AN20" s="343">
        <v>41568.7451</v>
      </c>
      <c r="AO20" s="343">
        <v>0</v>
      </c>
      <c r="AP20" s="343">
        <v>0</v>
      </c>
      <c r="AQ20" s="343">
        <v>0</v>
      </c>
      <c r="AR20" s="344">
        <v>41568.7451</v>
      </c>
      <c r="AS20" s="342">
        <v>0</v>
      </c>
      <c r="AT20" s="343">
        <v>39424.519100000005</v>
      </c>
      <c r="AU20" s="343">
        <v>0</v>
      </c>
      <c r="AV20" s="343">
        <v>0</v>
      </c>
      <c r="AW20" s="343">
        <v>0</v>
      </c>
      <c r="AX20" s="344">
        <v>39424.519100000005</v>
      </c>
      <c r="AY20" s="342">
        <v>0</v>
      </c>
      <c r="AZ20" s="343">
        <v>35630.669410000002</v>
      </c>
      <c r="BA20" s="343">
        <v>0</v>
      </c>
      <c r="BB20" s="343">
        <v>0</v>
      </c>
      <c r="BC20" s="343">
        <v>0</v>
      </c>
      <c r="BD20" s="344">
        <v>35630.669410000002</v>
      </c>
    </row>
    <row r="21" spans="2:56" s="215" customFormat="1" ht="20.100000000000001" customHeight="1">
      <c r="B21" s="337" t="s">
        <v>201</v>
      </c>
      <c r="C21" s="327">
        <v>0</v>
      </c>
      <c r="D21" s="328">
        <v>0</v>
      </c>
      <c r="E21" s="343">
        <v>0</v>
      </c>
      <c r="F21" s="343">
        <v>0</v>
      </c>
      <c r="G21" s="343">
        <v>0</v>
      </c>
      <c r="H21" s="344">
        <v>0</v>
      </c>
      <c r="I21" s="342">
        <v>0</v>
      </c>
      <c r="J21" s="343">
        <v>0</v>
      </c>
      <c r="K21" s="343">
        <v>0</v>
      </c>
      <c r="L21" s="343">
        <v>715.76172999999994</v>
      </c>
      <c r="M21" s="343">
        <v>0</v>
      </c>
      <c r="N21" s="344">
        <v>715.76172999999994</v>
      </c>
      <c r="O21" s="342">
        <v>0</v>
      </c>
      <c r="P21" s="343">
        <v>0</v>
      </c>
      <c r="Q21" s="343">
        <v>0</v>
      </c>
      <c r="R21" s="343">
        <v>0</v>
      </c>
      <c r="S21" s="343">
        <v>0</v>
      </c>
      <c r="T21" s="344">
        <v>0</v>
      </c>
      <c r="U21" s="342">
        <v>0</v>
      </c>
      <c r="V21" s="343">
        <v>0</v>
      </c>
      <c r="W21" s="343">
        <v>0</v>
      </c>
      <c r="X21" s="343">
        <v>0</v>
      </c>
      <c r="Y21" s="343">
        <v>0</v>
      </c>
      <c r="Z21" s="344">
        <v>0</v>
      </c>
      <c r="AA21" s="342">
        <v>0</v>
      </c>
      <c r="AB21" s="343">
        <v>395.41521850287</v>
      </c>
      <c r="AC21" s="343">
        <v>3522.793788111419</v>
      </c>
      <c r="AD21" s="343">
        <v>31158.362130910602</v>
      </c>
      <c r="AE21" s="343">
        <v>13838.55418571868</v>
      </c>
      <c r="AF21" s="344">
        <v>48915.12532324357</v>
      </c>
      <c r="AG21" s="342">
        <v>0</v>
      </c>
      <c r="AH21" s="343">
        <v>459.23937999999998</v>
      </c>
      <c r="AI21" s="343">
        <v>4197.6517899999999</v>
      </c>
      <c r="AJ21" s="343">
        <v>37587.168749999997</v>
      </c>
      <c r="AK21" s="343">
        <v>14328.93439</v>
      </c>
      <c r="AL21" s="344">
        <v>56572.994310000002</v>
      </c>
      <c r="AM21" s="342">
        <v>0</v>
      </c>
      <c r="AN21" s="343">
        <v>350.96386999999999</v>
      </c>
      <c r="AO21" s="343">
        <v>3388.4305999999997</v>
      </c>
      <c r="AP21" s="343">
        <v>30843.344270000005</v>
      </c>
      <c r="AQ21" s="343">
        <v>11456.97617</v>
      </c>
      <c r="AR21" s="344">
        <v>46039.71491000001</v>
      </c>
      <c r="AS21" s="342">
        <v>0</v>
      </c>
      <c r="AT21" s="343">
        <v>187.27422999999999</v>
      </c>
      <c r="AU21" s="343">
        <v>2046.4553700000001</v>
      </c>
      <c r="AV21" s="343">
        <v>18958.076789999999</v>
      </c>
      <c r="AW21" s="343">
        <v>6830.8410700000004</v>
      </c>
      <c r="AX21" s="344">
        <v>28022.64746</v>
      </c>
      <c r="AY21" s="342">
        <v>0</v>
      </c>
      <c r="AZ21" s="343">
        <v>67.60677544517867</v>
      </c>
      <c r="BA21" s="343">
        <v>1051.5348032621264</v>
      </c>
      <c r="BB21" s="343">
        <v>3372.1422088562804</v>
      </c>
      <c r="BC21" s="343">
        <v>10244.237135483614</v>
      </c>
      <c r="BD21" s="344">
        <v>14735.520923047199</v>
      </c>
    </row>
    <row r="22" spans="2:56" s="215" customFormat="1" ht="20.100000000000001" customHeight="1">
      <c r="B22" s="337" t="s">
        <v>202</v>
      </c>
      <c r="C22" s="327">
        <v>0</v>
      </c>
      <c r="D22" s="328">
        <v>38234.125448939005</v>
      </c>
      <c r="E22" s="343">
        <v>32677.321967206</v>
      </c>
      <c r="F22" s="343">
        <v>62368.898780048003</v>
      </c>
      <c r="G22" s="343">
        <v>696093.30779380701</v>
      </c>
      <c r="H22" s="344">
        <v>829373.65399000002</v>
      </c>
      <c r="I22" s="342">
        <v>0</v>
      </c>
      <c r="J22" s="343">
        <v>20343.162925043001</v>
      </c>
      <c r="K22" s="343">
        <v>17386.564408822</v>
      </c>
      <c r="L22" s="343">
        <v>33184.508719376005</v>
      </c>
      <c r="M22" s="343">
        <v>370369.124576759</v>
      </c>
      <c r="N22" s="344">
        <v>441283.36063000001</v>
      </c>
      <c r="O22" s="342">
        <v>0</v>
      </c>
      <c r="P22" s="343">
        <v>0</v>
      </c>
      <c r="Q22" s="343">
        <v>1523.4080743000002</v>
      </c>
      <c r="R22" s="343">
        <v>106029.20197128001</v>
      </c>
      <c r="S22" s="343">
        <v>44788.197384420004</v>
      </c>
      <c r="T22" s="344">
        <v>152340.80743000002</v>
      </c>
      <c r="U22" s="342">
        <v>3194.619027277</v>
      </c>
      <c r="V22" s="343">
        <v>25601.946852402998</v>
      </c>
      <c r="W22" s="343">
        <v>380114.66961177596</v>
      </c>
      <c r="X22" s="343">
        <v>29786.447831793994</v>
      </c>
      <c r="Y22" s="343">
        <v>11248.658546749999</v>
      </c>
      <c r="Z22" s="344">
        <v>449946.34186999995</v>
      </c>
      <c r="AA22" s="342">
        <v>1935.986955803543</v>
      </c>
      <c r="AB22" s="343">
        <v>47706.523735416762</v>
      </c>
      <c r="AC22" s="343">
        <v>287595.61393038824</v>
      </c>
      <c r="AD22" s="343">
        <v>104154.60689786056</v>
      </c>
      <c r="AE22" s="343">
        <v>73573.776850530863</v>
      </c>
      <c r="AF22" s="344">
        <v>514966.50836999994</v>
      </c>
      <c r="AG22" s="342">
        <v>290.3279</v>
      </c>
      <c r="AH22" s="343">
        <v>4417.8274900000015</v>
      </c>
      <c r="AI22" s="343">
        <v>7266.3101299999962</v>
      </c>
      <c r="AJ22" s="343">
        <v>16190.917749999979</v>
      </c>
      <c r="AK22" s="343">
        <v>21802.079890000012</v>
      </c>
      <c r="AL22" s="344">
        <v>49967.463159999985</v>
      </c>
      <c r="AM22" s="342">
        <v>280.99548337547799</v>
      </c>
      <c r="AN22" s="343">
        <v>1092.12182602488</v>
      </c>
      <c r="AO22" s="343">
        <v>7724.9664021752196</v>
      </c>
      <c r="AP22" s="343">
        <v>618.74214222189096</v>
      </c>
      <c r="AQ22" s="343">
        <v>152874.525326203</v>
      </c>
      <c r="AR22" s="344">
        <v>162591.35118000046</v>
      </c>
      <c r="AS22" s="342">
        <v>1117.896</v>
      </c>
      <c r="AT22" s="343">
        <v>1247.74263</v>
      </c>
      <c r="AU22" s="343">
        <v>399343.39421</v>
      </c>
      <c r="AV22" s="343">
        <v>63.303730000000002</v>
      </c>
      <c r="AW22" s="343">
        <v>22728.42772</v>
      </c>
      <c r="AX22" s="344">
        <v>424500.76428999996</v>
      </c>
      <c r="AY22" s="342">
        <v>0</v>
      </c>
      <c r="AZ22" s="343">
        <v>1.1246400000000001</v>
      </c>
      <c r="BA22" s="343">
        <v>38808.193759999995</v>
      </c>
      <c r="BB22" s="343">
        <v>22845.85037</v>
      </c>
      <c r="BC22" s="343">
        <v>1643.6519800000001</v>
      </c>
      <c r="BD22" s="344">
        <v>63298.820749999999</v>
      </c>
    </row>
    <row r="23" spans="2:56" s="215" customFormat="1" ht="20.100000000000001" customHeight="1">
      <c r="B23" s="337" t="s">
        <v>203</v>
      </c>
      <c r="C23" s="327">
        <v>0</v>
      </c>
      <c r="D23" s="328">
        <v>1772.9833107000002</v>
      </c>
      <c r="E23" s="343">
        <v>3340.403339</v>
      </c>
      <c r="F23" s="343">
        <v>5113.3866496999999</v>
      </c>
      <c r="G23" s="343">
        <v>15468.6370006</v>
      </c>
      <c r="H23" s="344">
        <v>25695.4103</v>
      </c>
      <c r="I23" s="342">
        <v>0</v>
      </c>
      <c r="J23" s="343">
        <v>3954.47415516</v>
      </c>
      <c r="K23" s="343">
        <v>7450.4585532000001</v>
      </c>
      <c r="L23" s="343">
        <v>11404.93270836</v>
      </c>
      <c r="M23" s="343">
        <v>34501.354223279995</v>
      </c>
      <c r="N23" s="344">
        <v>57311.219639999996</v>
      </c>
      <c r="O23" s="342">
        <v>0</v>
      </c>
      <c r="P23" s="343">
        <v>768.83709167999996</v>
      </c>
      <c r="Q23" s="343">
        <v>0</v>
      </c>
      <c r="R23" s="343">
        <v>1125.79716996</v>
      </c>
      <c r="S23" s="343">
        <v>4969.9826283599996</v>
      </c>
      <c r="T23" s="344">
        <v>6864.6168899999993</v>
      </c>
      <c r="U23" s="342">
        <v>0</v>
      </c>
      <c r="V23" s="343">
        <v>318.51965712000003</v>
      </c>
      <c r="W23" s="343">
        <v>0</v>
      </c>
      <c r="X23" s="343">
        <v>466.40378364000003</v>
      </c>
      <c r="Y23" s="343">
        <v>2059.0020692399999</v>
      </c>
      <c r="Z23" s="344">
        <v>2843.92551</v>
      </c>
      <c r="AA23" s="342">
        <v>0</v>
      </c>
      <c r="AB23" s="343">
        <v>138.05800576841204</v>
      </c>
      <c r="AC23" s="343">
        <v>70.497186440651049</v>
      </c>
      <c r="AD23" s="343">
        <v>586.77639001680905</v>
      </c>
      <c r="AE23" s="343">
        <v>1567.7601677741279</v>
      </c>
      <c r="AF23" s="344">
        <v>2363.09175</v>
      </c>
      <c r="AG23" s="342">
        <v>2.6024000000000003</v>
      </c>
      <c r="AH23" s="343">
        <v>703.00367000000006</v>
      </c>
      <c r="AI23" s="343">
        <v>1746.18794</v>
      </c>
      <c r="AJ23" s="343">
        <v>4521.3236799999977</v>
      </c>
      <c r="AK23" s="343">
        <v>18992.344889999997</v>
      </c>
      <c r="AL23" s="344">
        <v>25965.462579999992</v>
      </c>
      <c r="AM23" s="342">
        <v>5.049E-2</v>
      </c>
      <c r="AN23" s="343">
        <v>140.84397999999999</v>
      </c>
      <c r="AO23" s="343">
        <v>1452.1815200000001</v>
      </c>
      <c r="AP23" s="343">
        <v>2688.5386799999997</v>
      </c>
      <c r="AQ23" s="343">
        <v>12020.548410000001</v>
      </c>
      <c r="AR23" s="344">
        <v>16302.163080000002</v>
      </c>
      <c r="AS23" s="342">
        <v>0</v>
      </c>
      <c r="AT23" s="343">
        <v>79.025059999999996</v>
      </c>
      <c r="AU23" s="343">
        <v>778.8045800000001</v>
      </c>
      <c r="AV23" s="343">
        <v>1383.57251</v>
      </c>
      <c r="AW23" s="343">
        <v>6952.0025500000002</v>
      </c>
      <c r="AX23" s="344">
        <v>9193.4046999999991</v>
      </c>
      <c r="AY23" s="342">
        <v>0</v>
      </c>
      <c r="AZ23" s="343">
        <v>52.068660000000001</v>
      </c>
      <c r="BA23" s="343">
        <v>474.47235999999998</v>
      </c>
      <c r="BB23" s="343">
        <v>4354.2932099999998</v>
      </c>
      <c r="BC23" s="343">
        <v>726.62386000000004</v>
      </c>
      <c r="BD23" s="344">
        <v>5607.4580899999992</v>
      </c>
    </row>
    <row r="24" spans="2:56" s="215" customFormat="1" ht="20.100000000000001" customHeight="1">
      <c r="B24" s="337" t="s">
        <v>204</v>
      </c>
      <c r="C24" s="327">
        <v>0</v>
      </c>
      <c r="D24" s="328">
        <v>0</v>
      </c>
      <c r="E24" s="343">
        <v>0</v>
      </c>
      <c r="F24" s="343">
        <v>0</v>
      </c>
      <c r="G24" s="343">
        <v>0</v>
      </c>
      <c r="H24" s="344">
        <v>0</v>
      </c>
      <c r="I24" s="342">
        <v>0</v>
      </c>
      <c r="J24" s="343">
        <v>0</v>
      </c>
      <c r="K24" s="343">
        <v>0</v>
      </c>
      <c r="L24" s="343">
        <v>0</v>
      </c>
      <c r="M24" s="343">
        <v>0</v>
      </c>
      <c r="N24" s="344">
        <v>0</v>
      </c>
      <c r="O24" s="342">
        <v>0</v>
      </c>
      <c r="P24" s="343">
        <v>0</v>
      </c>
      <c r="Q24" s="343">
        <v>0</v>
      </c>
      <c r="R24" s="343">
        <v>0</v>
      </c>
      <c r="S24" s="343">
        <v>0</v>
      </c>
      <c r="T24" s="344">
        <v>0</v>
      </c>
      <c r="U24" s="342">
        <v>0</v>
      </c>
      <c r="V24" s="343">
        <v>0</v>
      </c>
      <c r="W24" s="343">
        <v>0</v>
      </c>
      <c r="X24" s="343">
        <v>0</v>
      </c>
      <c r="Y24" s="343">
        <v>0</v>
      </c>
      <c r="Z24" s="344">
        <v>0</v>
      </c>
      <c r="AA24" s="342">
        <v>0</v>
      </c>
      <c r="AB24" s="343">
        <v>0</v>
      </c>
      <c r="AC24" s="343">
        <v>237.5326580199328</v>
      </c>
      <c r="AD24" s="343">
        <v>0</v>
      </c>
      <c r="AE24" s="343">
        <v>0</v>
      </c>
      <c r="AF24" s="344">
        <v>237.5326580199328</v>
      </c>
      <c r="AG24" s="342">
        <v>0</v>
      </c>
      <c r="AH24" s="343">
        <v>0</v>
      </c>
      <c r="AI24" s="343">
        <v>6198.9720099999995</v>
      </c>
      <c r="AJ24" s="343">
        <v>0</v>
      </c>
      <c r="AK24" s="343">
        <v>0</v>
      </c>
      <c r="AL24" s="344">
        <v>6198.9720099999995</v>
      </c>
      <c r="AM24" s="342">
        <v>0</v>
      </c>
      <c r="AN24" s="343">
        <v>0</v>
      </c>
      <c r="AO24" s="343">
        <v>2945.77628</v>
      </c>
      <c r="AP24" s="343">
        <v>0</v>
      </c>
      <c r="AQ24" s="343">
        <v>0</v>
      </c>
      <c r="AR24" s="344">
        <v>2945.77628</v>
      </c>
      <c r="AS24" s="342">
        <v>0</v>
      </c>
      <c r="AT24" s="343">
        <v>0</v>
      </c>
      <c r="AU24" s="343">
        <v>3139.8398700000002</v>
      </c>
      <c r="AV24" s="343">
        <v>0</v>
      </c>
      <c r="AW24" s="343">
        <v>0</v>
      </c>
      <c r="AX24" s="344">
        <v>3139.8398700000002</v>
      </c>
      <c r="AY24" s="342">
        <v>0</v>
      </c>
      <c r="AZ24" s="343">
        <v>0</v>
      </c>
      <c r="BA24" s="343">
        <v>2943.9375199999999</v>
      </c>
      <c r="BB24" s="343">
        <v>0</v>
      </c>
      <c r="BC24" s="343">
        <v>0</v>
      </c>
      <c r="BD24" s="344">
        <v>2943.9375199999999</v>
      </c>
    </row>
    <row r="25" spans="2:56" s="215" customFormat="1" ht="20.100000000000001" customHeight="1">
      <c r="B25" s="337" t="s">
        <v>205</v>
      </c>
      <c r="C25" s="327">
        <v>0</v>
      </c>
      <c r="D25" s="328">
        <v>0</v>
      </c>
      <c r="E25" s="343">
        <v>0</v>
      </c>
      <c r="F25" s="343">
        <v>0</v>
      </c>
      <c r="G25" s="343">
        <v>0</v>
      </c>
      <c r="H25" s="344">
        <v>0</v>
      </c>
      <c r="I25" s="342">
        <v>0</v>
      </c>
      <c r="J25" s="343">
        <v>0</v>
      </c>
      <c r="K25" s="343">
        <v>0</v>
      </c>
      <c r="L25" s="343">
        <v>0</v>
      </c>
      <c r="M25" s="343">
        <v>0</v>
      </c>
      <c r="N25" s="344">
        <v>0</v>
      </c>
      <c r="O25" s="342">
        <v>0</v>
      </c>
      <c r="P25" s="343">
        <v>0</v>
      </c>
      <c r="Q25" s="343">
        <v>0</v>
      </c>
      <c r="R25" s="343">
        <v>0</v>
      </c>
      <c r="S25" s="343">
        <v>0</v>
      </c>
      <c r="T25" s="344">
        <v>0</v>
      </c>
      <c r="U25" s="342">
        <v>2688.9705999999996</v>
      </c>
      <c r="V25" s="343">
        <v>0</v>
      </c>
      <c r="W25" s="343">
        <v>0</v>
      </c>
      <c r="X25" s="343">
        <v>0</v>
      </c>
      <c r="Y25" s="343">
        <v>0</v>
      </c>
      <c r="Z25" s="344">
        <v>2688.9705999999996</v>
      </c>
      <c r="AA25" s="342">
        <v>1603.9808572146012</v>
      </c>
      <c r="AB25" s="343">
        <v>3217.5960935240059</v>
      </c>
      <c r="AC25" s="343">
        <v>0</v>
      </c>
      <c r="AD25" s="343">
        <v>69.403276412281954</v>
      </c>
      <c r="AE25" s="343">
        <v>6.4018728491102532</v>
      </c>
      <c r="AF25" s="344">
        <v>4897.3820999999989</v>
      </c>
      <c r="AG25" s="342">
        <v>5525.9560300000003</v>
      </c>
      <c r="AH25" s="343">
        <v>145.4353399999998</v>
      </c>
      <c r="AI25" s="343">
        <v>71.557910000000007</v>
      </c>
      <c r="AJ25" s="343">
        <v>49.414759999999994</v>
      </c>
      <c r="AK25" s="343">
        <v>3</v>
      </c>
      <c r="AL25" s="344">
        <v>5795.3640400000004</v>
      </c>
      <c r="AM25" s="342">
        <v>880.15052967962595</v>
      </c>
      <c r="AN25" s="343">
        <v>3245.8795955979199</v>
      </c>
      <c r="AO25" s="343">
        <v>138.83716183799402</v>
      </c>
      <c r="AP25" s="343">
        <v>605.43869288446297</v>
      </c>
      <c r="AQ25" s="343">
        <v>0</v>
      </c>
      <c r="AR25" s="344">
        <v>4870.3059800000037</v>
      </c>
      <c r="AS25" s="342">
        <v>1006.37824</v>
      </c>
      <c r="AT25" s="343">
        <v>5149.74442</v>
      </c>
      <c r="AU25" s="343">
        <v>114</v>
      </c>
      <c r="AV25" s="343">
        <v>3244.8715699999998</v>
      </c>
      <c r="AW25" s="343">
        <v>40</v>
      </c>
      <c r="AX25" s="344">
        <v>9554.9942300000002</v>
      </c>
      <c r="AY25" s="342">
        <v>1593.39562</v>
      </c>
      <c r="AZ25" s="343">
        <v>11626.936460000001</v>
      </c>
      <c r="BA25" s="343">
        <v>274.81193000000002</v>
      </c>
      <c r="BB25" s="343">
        <v>120.69499999999999</v>
      </c>
      <c r="BC25" s="343">
        <v>7160.0770999999995</v>
      </c>
      <c r="BD25" s="344">
        <v>20775.916109999998</v>
      </c>
    </row>
    <row r="26" spans="2:56" s="215" customFormat="1" ht="20.100000000000001" customHeight="1">
      <c r="B26" s="337" t="s">
        <v>206</v>
      </c>
      <c r="C26" s="327">
        <v>0</v>
      </c>
      <c r="D26" s="328">
        <v>0</v>
      </c>
      <c r="E26" s="343">
        <v>0</v>
      </c>
      <c r="F26" s="343">
        <v>0</v>
      </c>
      <c r="G26" s="343">
        <v>0</v>
      </c>
      <c r="H26" s="344">
        <v>0</v>
      </c>
      <c r="I26" s="342">
        <v>0.50525539999999991</v>
      </c>
      <c r="J26" s="343">
        <v>2.7541109999999995</v>
      </c>
      <c r="K26" s="343">
        <v>1.7704041999999998</v>
      </c>
      <c r="L26" s="343">
        <v>4.1278160000000002</v>
      </c>
      <c r="M26" s="343">
        <v>4.2444133999999991</v>
      </c>
      <c r="N26" s="344">
        <v>13.401999999999997</v>
      </c>
      <c r="O26" s="342">
        <v>18.395674600000003</v>
      </c>
      <c r="P26" s="343">
        <v>75.519085200000006</v>
      </c>
      <c r="Q26" s="343">
        <v>92.946566400000009</v>
      </c>
      <c r="R26" s="343">
        <v>53.250637000000005</v>
      </c>
      <c r="S26" s="343">
        <v>243.50064010000003</v>
      </c>
      <c r="T26" s="344">
        <v>483.61260330000005</v>
      </c>
      <c r="U26" s="342">
        <v>19.618451594814591</v>
      </c>
      <c r="V26" s="343">
        <v>83.168820436137054</v>
      </c>
      <c r="W26" s="343">
        <v>94.319478821223996</v>
      </c>
      <c r="X26" s="343">
        <v>377.27791528489598</v>
      </c>
      <c r="Y26" s="343">
        <v>259.90256386292833</v>
      </c>
      <c r="Z26" s="344">
        <v>834.28723000000002</v>
      </c>
      <c r="AA26" s="342">
        <v>117.19988825846778</v>
      </c>
      <c r="AB26" s="343">
        <v>356.10771012816559</v>
      </c>
      <c r="AC26" s="343">
        <v>473.91548716656996</v>
      </c>
      <c r="AD26" s="343">
        <v>2501.4929962953347</v>
      </c>
      <c r="AE26" s="343">
        <v>1537.6201181514621</v>
      </c>
      <c r="AF26" s="344">
        <v>4986.3361999999997</v>
      </c>
      <c r="AG26" s="342">
        <v>97.031959489401288</v>
      </c>
      <c r="AH26" s="343">
        <v>421.27517005694409</v>
      </c>
      <c r="AI26" s="343">
        <v>518.20206018109047</v>
      </c>
      <c r="AJ26" s="343">
        <v>2697.6857650989778</v>
      </c>
      <c r="AK26" s="343">
        <v>1922.092757261513</v>
      </c>
      <c r="AL26" s="344">
        <v>5656.2877120879266</v>
      </c>
      <c r="AM26" s="342">
        <v>93.364269999999991</v>
      </c>
      <c r="AN26" s="343">
        <v>473.86234999999999</v>
      </c>
      <c r="AO26" s="343">
        <v>554.71705000000009</v>
      </c>
      <c r="AP26" s="343">
        <v>3261.9766</v>
      </c>
      <c r="AQ26" s="343">
        <v>1916.6953800000001</v>
      </c>
      <c r="AR26" s="344">
        <v>6300.6156500000006</v>
      </c>
      <c r="AS26" s="342">
        <v>79.970517884981021</v>
      </c>
      <c r="AT26" s="343">
        <v>575.97023452944404</v>
      </c>
      <c r="AU26" s="343">
        <v>615.76901976527495</v>
      </c>
      <c r="AV26" s="343">
        <v>3412.5878668147097</v>
      </c>
      <c r="AW26" s="343">
        <v>1949.2504010055904</v>
      </c>
      <c r="AX26" s="344">
        <v>6633.5480399999997</v>
      </c>
      <c r="AY26" s="342">
        <v>118.63815</v>
      </c>
      <c r="AZ26" s="343">
        <v>758.01417000000004</v>
      </c>
      <c r="BA26" s="343">
        <v>673.79376999999999</v>
      </c>
      <c r="BB26" s="343">
        <v>2058.6520099999998</v>
      </c>
      <c r="BC26" s="343">
        <v>3528.2661000000003</v>
      </c>
      <c r="BD26" s="344">
        <v>7137.3642</v>
      </c>
    </row>
    <row r="27" spans="2:56" s="215" customFormat="1" ht="20.100000000000001" customHeight="1">
      <c r="B27" s="337" t="s">
        <v>207</v>
      </c>
      <c r="C27" s="327">
        <v>0</v>
      </c>
      <c r="D27" s="328">
        <v>0</v>
      </c>
      <c r="E27" s="343">
        <v>0</v>
      </c>
      <c r="F27" s="343">
        <v>0</v>
      </c>
      <c r="G27" s="343">
        <v>0</v>
      </c>
      <c r="H27" s="344">
        <v>0</v>
      </c>
      <c r="I27" s="342">
        <v>0</v>
      </c>
      <c r="J27" s="343">
        <v>0</v>
      </c>
      <c r="K27" s="343">
        <v>0</v>
      </c>
      <c r="L27" s="343">
        <v>0</v>
      </c>
      <c r="M27" s="343">
        <v>0</v>
      </c>
      <c r="N27" s="344">
        <v>0</v>
      </c>
      <c r="O27" s="342">
        <v>0</v>
      </c>
      <c r="P27" s="343">
        <v>0</v>
      </c>
      <c r="Q27" s="343">
        <v>0</v>
      </c>
      <c r="R27" s="343">
        <v>0</v>
      </c>
      <c r="S27" s="343">
        <v>0</v>
      </c>
      <c r="T27" s="344">
        <v>0</v>
      </c>
      <c r="U27" s="342">
        <v>0</v>
      </c>
      <c r="V27" s="343">
        <v>0</v>
      </c>
      <c r="W27" s="343">
        <v>0</v>
      </c>
      <c r="X27" s="343">
        <v>0</v>
      </c>
      <c r="Y27" s="343">
        <v>0</v>
      </c>
      <c r="Z27" s="344">
        <v>0</v>
      </c>
      <c r="AA27" s="342">
        <v>0</v>
      </c>
      <c r="AB27" s="343">
        <v>0</v>
      </c>
      <c r="AC27" s="343">
        <v>0</v>
      </c>
      <c r="AD27" s="343">
        <v>0</v>
      </c>
      <c r="AE27" s="343">
        <v>0</v>
      </c>
      <c r="AF27" s="344">
        <v>0</v>
      </c>
      <c r="AG27" s="342">
        <v>1428.42417</v>
      </c>
      <c r="AH27" s="343">
        <v>0</v>
      </c>
      <c r="AI27" s="343">
        <v>0</v>
      </c>
      <c r="AJ27" s="343">
        <v>0</v>
      </c>
      <c r="AK27" s="343">
        <v>0</v>
      </c>
      <c r="AL27" s="344">
        <v>1428.42417</v>
      </c>
      <c r="AM27" s="342">
        <v>2729.6604600000001</v>
      </c>
      <c r="AN27" s="343">
        <v>0</v>
      </c>
      <c r="AO27" s="343">
        <v>0</v>
      </c>
      <c r="AP27" s="343">
        <v>0</v>
      </c>
      <c r="AQ27" s="343">
        <v>0</v>
      </c>
      <c r="AR27" s="344">
        <v>2729.6604600000001</v>
      </c>
      <c r="AS27" s="342">
        <v>2044.06846</v>
      </c>
      <c r="AT27" s="343">
        <v>0</v>
      </c>
      <c r="AU27" s="343">
        <v>0</v>
      </c>
      <c r="AV27" s="343">
        <v>0</v>
      </c>
      <c r="AW27" s="343">
        <v>0</v>
      </c>
      <c r="AX27" s="344">
        <v>2044.06846</v>
      </c>
      <c r="AY27" s="342">
        <v>0</v>
      </c>
      <c r="AZ27" s="343">
        <v>0</v>
      </c>
      <c r="BA27" s="343">
        <v>1555.50108</v>
      </c>
      <c r="BB27" s="343">
        <v>0</v>
      </c>
      <c r="BC27" s="343">
        <v>0</v>
      </c>
      <c r="BD27" s="344">
        <v>1555.50108</v>
      </c>
    </row>
    <row r="28" spans="2:56" s="215" customFormat="1" ht="20.100000000000001" customHeight="1">
      <c r="B28" s="337" t="s">
        <v>208</v>
      </c>
      <c r="C28" s="327">
        <v>951.99777999999992</v>
      </c>
      <c r="D28" s="328">
        <v>1315.0672999999997</v>
      </c>
      <c r="E28" s="343">
        <v>0</v>
      </c>
      <c r="F28" s="343">
        <v>4814.5647800000006</v>
      </c>
      <c r="G28" s="343">
        <v>10221.736579999999</v>
      </c>
      <c r="H28" s="344">
        <v>17303.366439999998</v>
      </c>
      <c r="I28" s="342">
        <v>61.317410000000002</v>
      </c>
      <c r="J28" s="343">
        <v>279.62374999999997</v>
      </c>
      <c r="K28" s="343">
        <v>0</v>
      </c>
      <c r="L28" s="343">
        <v>892.83161000000007</v>
      </c>
      <c r="M28" s="343">
        <v>457.75779999999997</v>
      </c>
      <c r="N28" s="344">
        <v>1691.5305699999999</v>
      </c>
      <c r="O28" s="342">
        <v>96.720579999999998</v>
      </c>
      <c r="P28" s="343">
        <v>973.45068000000003</v>
      </c>
      <c r="Q28" s="343">
        <v>0</v>
      </c>
      <c r="R28" s="343">
        <v>1849.20524</v>
      </c>
      <c r="S28" s="343">
        <v>3224.6069500000003</v>
      </c>
      <c r="T28" s="344">
        <v>6143.9834500000006</v>
      </c>
      <c r="U28" s="342">
        <v>5.7375610199649474</v>
      </c>
      <c r="V28" s="343">
        <v>1131.967004243902</v>
      </c>
      <c r="W28" s="343">
        <v>0</v>
      </c>
      <c r="X28" s="343">
        <v>2288.5532204800734</v>
      </c>
      <c r="Y28" s="343">
        <v>2507.3776642560606</v>
      </c>
      <c r="Z28" s="344">
        <v>5933.6354500000007</v>
      </c>
      <c r="AA28" s="342">
        <v>27.340240000000001</v>
      </c>
      <c r="AB28" s="343">
        <v>406.86947999999995</v>
      </c>
      <c r="AC28" s="343">
        <v>0</v>
      </c>
      <c r="AD28" s="343">
        <v>1407.83053</v>
      </c>
      <c r="AE28" s="343">
        <v>2251.4429799999998</v>
      </c>
      <c r="AF28" s="344">
        <v>4093.4832299999998</v>
      </c>
      <c r="AG28" s="342">
        <v>0</v>
      </c>
      <c r="AH28" s="343">
        <v>415.89751000000001</v>
      </c>
      <c r="AI28" s="343">
        <v>0</v>
      </c>
      <c r="AJ28" s="343">
        <v>10.555819999999999</v>
      </c>
      <c r="AK28" s="343">
        <v>173.28019</v>
      </c>
      <c r="AL28" s="344">
        <v>599.73352</v>
      </c>
      <c r="AM28" s="342">
        <v>0</v>
      </c>
      <c r="AN28" s="343">
        <v>0</v>
      </c>
      <c r="AO28" s="343">
        <v>0</v>
      </c>
      <c r="AP28" s="343">
        <v>0</v>
      </c>
      <c r="AQ28" s="343">
        <v>0</v>
      </c>
      <c r="AR28" s="344">
        <v>0</v>
      </c>
      <c r="AS28" s="342">
        <v>2068.90789</v>
      </c>
      <c r="AT28" s="343">
        <v>0</v>
      </c>
      <c r="AU28" s="343">
        <v>0</v>
      </c>
      <c r="AV28" s="343">
        <v>191.27083999999999</v>
      </c>
      <c r="AW28" s="343">
        <v>0</v>
      </c>
      <c r="AX28" s="344">
        <v>2260.1787300000001</v>
      </c>
      <c r="AY28" s="342">
        <v>0</v>
      </c>
      <c r="AZ28" s="343">
        <v>0</v>
      </c>
      <c r="BA28" s="343">
        <v>0</v>
      </c>
      <c r="BB28" s="343">
        <v>0</v>
      </c>
      <c r="BC28" s="343">
        <v>0</v>
      </c>
      <c r="BD28" s="344">
        <v>0</v>
      </c>
    </row>
    <row r="29" spans="2:56" s="215" customFormat="1" ht="20.100000000000001" customHeight="1">
      <c r="B29" s="337" t="s">
        <v>209</v>
      </c>
      <c r="C29" s="327">
        <v>0</v>
      </c>
      <c r="D29" s="328">
        <v>0</v>
      </c>
      <c r="E29" s="343">
        <v>0</v>
      </c>
      <c r="F29" s="343">
        <v>0</v>
      </c>
      <c r="G29" s="343">
        <v>0</v>
      </c>
      <c r="H29" s="344">
        <v>0</v>
      </c>
      <c r="I29" s="342">
        <v>0</v>
      </c>
      <c r="J29" s="343">
        <v>0</v>
      </c>
      <c r="K29" s="343">
        <v>0</v>
      </c>
      <c r="L29" s="343">
        <v>0</v>
      </c>
      <c r="M29" s="343">
        <v>0</v>
      </c>
      <c r="N29" s="344">
        <v>0</v>
      </c>
      <c r="O29" s="342">
        <v>0</v>
      </c>
      <c r="P29" s="343">
        <v>0</v>
      </c>
      <c r="Q29" s="343">
        <v>0</v>
      </c>
      <c r="R29" s="343">
        <v>0</v>
      </c>
      <c r="S29" s="343">
        <v>0</v>
      </c>
      <c r="T29" s="344">
        <v>0</v>
      </c>
      <c r="U29" s="342">
        <v>0</v>
      </c>
      <c r="V29" s="343">
        <v>0</v>
      </c>
      <c r="W29" s="343">
        <v>0</v>
      </c>
      <c r="X29" s="343">
        <v>0</v>
      </c>
      <c r="Y29" s="343">
        <v>0</v>
      </c>
      <c r="Z29" s="344">
        <v>0</v>
      </c>
      <c r="AA29" s="342">
        <v>0</v>
      </c>
      <c r="AB29" s="343">
        <v>0</v>
      </c>
      <c r="AC29" s="343">
        <v>0</v>
      </c>
      <c r="AD29" s="343">
        <v>0</v>
      </c>
      <c r="AE29" s="343">
        <v>0</v>
      </c>
      <c r="AF29" s="344">
        <v>0</v>
      </c>
      <c r="AG29" s="342">
        <v>0</v>
      </c>
      <c r="AH29" s="343">
        <v>0</v>
      </c>
      <c r="AI29" s="343">
        <v>0</v>
      </c>
      <c r="AJ29" s="343">
        <v>0</v>
      </c>
      <c r="AK29" s="343">
        <v>0</v>
      </c>
      <c r="AL29" s="344">
        <v>0</v>
      </c>
      <c r="AM29" s="342">
        <v>0</v>
      </c>
      <c r="AN29" s="343">
        <v>0</v>
      </c>
      <c r="AO29" s="343">
        <v>0</v>
      </c>
      <c r="AP29" s="343">
        <v>0</v>
      </c>
      <c r="AQ29" s="343">
        <v>0</v>
      </c>
      <c r="AR29" s="344">
        <v>0</v>
      </c>
      <c r="AS29" s="342">
        <v>7553.2658499999998</v>
      </c>
      <c r="AT29" s="343">
        <v>21454.379809999999</v>
      </c>
      <c r="AU29" s="343">
        <v>164205.24378999998</v>
      </c>
      <c r="AV29" s="343">
        <v>243057.23228999999</v>
      </c>
      <c r="AW29" s="343">
        <v>454138.93751000002</v>
      </c>
      <c r="AX29" s="344">
        <v>890409.05924999993</v>
      </c>
      <c r="AY29" s="342">
        <v>4517.6606600000005</v>
      </c>
      <c r="AZ29" s="343">
        <v>28353.914412000002</v>
      </c>
      <c r="BA29" s="343">
        <v>98710.724070000288</v>
      </c>
      <c r="BB29" s="343">
        <v>160549.320473003</v>
      </c>
      <c r="BC29" s="343">
        <v>68609.54797</v>
      </c>
      <c r="BD29" s="344">
        <v>360741.16758500331</v>
      </c>
    </row>
    <row r="30" spans="2:56" s="215" customFormat="1" ht="20.100000000000001" customHeight="1">
      <c r="B30" s="337" t="s">
        <v>211</v>
      </c>
      <c r="C30" s="327">
        <v>0</v>
      </c>
      <c r="D30" s="328">
        <v>141.89337</v>
      </c>
      <c r="E30" s="343">
        <v>0</v>
      </c>
      <c r="F30" s="343">
        <v>0</v>
      </c>
      <c r="G30" s="343">
        <v>0</v>
      </c>
      <c r="H30" s="344">
        <v>141.89337</v>
      </c>
      <c r="I30" s="342">
        <v>0</v>
      </c>
      <c r="J30" s="343">
        <v>427.91885999999994</v>
      </c>
      <c r="K30" s="343">
        <v>0</v>
      </c>
      <c r="L30" s="343">
        <v>0</v>
      </c>
      <c r="M30" s="343">
        <v>0</v>
      </c>
      <c r="N30" s="344">
        <v>427.91885999999994</v>
      </c>
      <c r="O30" s="342">
        <v>0</v>
      </c>
      <c r="P30" s="343">
        <v>0</v>
      </c>
      <c r="Q30" s="343">
        <v>0</v>
      </c>
      <c r="R30" s="343">
        <v>0</v>
      </c>
      <c r="S30" s="343">
        <v>0</v>
      </c>
      <c r="T30" s="344">
        <v>0</v>
      </c>
      <c r="U30" s="342">
        <v>0</v>
      </c>
      <c r="V30" s="343">
        <v>0</v>
      </c>
      <c r="W30" s="343">
        <v>0</v>
      </c>
      <c r="X30" s="343">
        <v>0</v>
      </c>
      <c r="Y30" s="343">
        <v>0</v>
      </c>
      <c r="Z30" s="344">
        <v>0</v>
      </c>
      <c r="AA30" s="342">
        <v>0</v>
      </c>
      <c r="AB30" s="343">
        <v>0</v>
      </c>
      <c r="AC30" s="343">
        <v>0</v>
      </c>
      <c r="AD30" s="343">
        <v>0</v>
      </c>
      <c r="AE30" s="343">
        <v>0</v>
      </c>
      <c r="AF30" s="344">
        <v>0</v>
      </c>
      <c r="AG30" s="342">
        <v>0</v>
      </c>
      <c r="AH30" s="343">
        <v>0</v>
      </c>
      <c r="AI30" s="343">
        <v>0</v>
      </c>
      <c r="AJ30" s="343">
        <v>0</v>
      </c>
      <c r="AK30" s="343">
        <v>0</v>
      </c>
      <c r="AL30" s="344">
        <v>0</v>
      </c>
      <c r="AM30" s="342">
        <v>0</v>
      </c>
      <c r="AN30" s="343">
        <v>0</v>
      </c>
      <c r="AO30" s="343">
        <v>0</v>
      </c>
      <c r="AP30" s="343">
        <v>0</v>
      </c>
      <c r="AQ30" s="343">
        <v>0</v>
      </c>
      <c r="AR30" s="344">
        <v>0</v>
      </c>
      <c r="AS30" s="342">
        <v>0</v>
      </c>
      <c r="AT30" s="343">
        <v>29637.590029999999</v>
      </c>
      <c r="AU30" s="343">
        <v>0</v>
      </c>
      <c r="AV30" s="343">
        <v>0</v>
      </c>
      <c r="AW30" s="343">
        <v>0</v>
      </c>
      <c r="AX30" s="344">
        <v>29637.590029999999</v>
      </c>
      <c r="AY30" s="342">
        <v>0</v>
      </c>
      <c r="AZ30" s="343">
        <v>0</v>
      </c>
      <c r="BA30" s="343">
        <v>0</v>
      </c>
      <c r="BB30" s="343">
        <v>0</v>
      </c>
      <c r="BC30" s="343">
        <v>0</v>
      </c>
      <c r="BD30" s="344">
        <v>0</v>
      </c>
    </row>
    <row r="31" spans="2:56" s="215" customFormat="1" ht="20.100000000000001" customHeight="1">
      <c r="B31" s="337" t="s">
        <v>213</v>
      </c>
      <c r="C31" s="327">
        <v>0</v>
      </c>
      <c r="D31" s="328">
        <v>0</v>
      </c>
      <c r="E31" s="343">
        <v>0</v>
      </c>
      <c r="F31" s="343">
        <v>0</v>
      </c>
      <c r="G31" s="343">
        <v>0</v>
      </c>
      <c r="H31" s="344">
        <v>0</v>
      </c>
      <c r="I31" s="342">
        <v>4135.1544867360008</v>
      </c>
      <c r="J31" s="343">
        <v>177561.71601012</v>
      </c>
      <c r="K31" s="343">
        <v>4362.3607772160003</v>
      </c>
      <c r="L31" s="343">
        <v>30263.877891936005</v>
      </c>
      <c r="M31" s="343">
        <v>10883.181313992001</v>
      </c>
      <c r="N31" s="344">
        <v>227206.29048000003</v>
      </c>
      <c r="O31" s="342">
        <v>15293.326151751751</v>
      </c>
      <c r="P31" s="343">
        <v>259986.54457977982</v>
      </c>
      <c r="Q31" s="343">
        <v>22939.989227627626</v>
      </c>
      <c r="R31" s="343">
        <v>120912.8598872873</v>
      </c>
      <c r="S31" s="343">
        <v>58305.805953553543</v>
      </c>
      <c r="T31" s="344">
        <v>477438.52580000006</v>
      </c>
      <c r="U31" s="342">
        <v>14546.695285148513</v>
      </c>
      <c r="V31" s="343">
        <v>189107.03870693067</v>
      </c>
      <c r="W31" s="343">
        <v>21820.042927722767</v>
      </c>
      <c r="X31" s="343">
        <v>98190.193174752465</v>
      </c>
      <c r="Y31" s="343">
        <v>43640.085855445534</v>
      </c>
      <c r="Z31" s="344">
        <v>367304.05594999995</v>
      </c>
      <c r="AA31" s="342">
        <v>19550.883849932954</v>
      </c>
      <c r="AB31" s="343">
        <v>164516.14808809874</v>
      </c>
      <c r="AC31" s="343">
        <v>27412.800704530939</v>
      </c>
      <c r="AD31" s="343">
        <v>124814.34662076204</v>
      </c>
      <c r="AE31" s="343">
        <v>56003.65046667523</v>
      </c>
      <c r="AF31" s="344">
        <v>392297.82972999988</v>
      </c>
      <c r="AG31" s="342">
        <v>0</v>
      </c>
      <c r="AH31" s="343">
        <v>0</v>
      </c>
      <c r="AI31" s="343">
        <v>0</v>
      </c>
      <c r="AJ31" s="343">
        <v>0</v>
      </c>
      <c r="AK31" s="343">
        <v>0</v>
      </c>
      <c r="AL31" s="344">
        <v>0</v>
      </c>
      <c r="AM31" s="342">
        <v>0</v>
      </c>
      <c r="AN31" s="343">
        <v>0</v>
      </c>
      <c r="AO31" s="343">
        <v>0</v>
      </c>
      <c r="AP31" s="343">
        <v>0</v>
      </c>
      <c r="AQ31" s="343">
        <v>0</v>
      </c>
      <c r="AR31" s="344">
        <v>0</v>
      </c>
      <c r="AS31" s="342">
        <v>264.23282979657034</v>
      </c>
      <c r="AT31" s="343">
        <v>2980.62257167094</v>
      </c>
      <c r="AU31" s="343">
        <v>175.7689184112931</v>
      </c>
      <c r="AV31" s="343">
        <v>669.74341016396363</v>
      </c>
      <c r="AW31" s="343">
        <v>1388.2519799572324</v>
      </c>
      <c r="AX31" s="344">
        <v>5478.6197099999999</v>
      </c>
      <c r="AY31" s="342">
        <v>0</v>
      </c>
      <c r="AZ31" s="343">
        <v>0</v>
      </c>
      <c r="BA31" s="343">
        <v>0</v>
      </c>
      <c r="BB31" s="343">
        <v>0</v>
      </c>
      <c r="BC31" s="343">
        <v>0</v>
      </c>
      <c r="BD31" s="344">
        <v>0</v>
      </c>
    </row>
    <row r="32" spans="2:56" s="215" customFormat="1" ht="20.100000000000001" customHeight="1">
      <c r="B32" s="337" t="s">
        <v>216</v>
      </c>
      <c r="C32" s="327">
        <v>0</v>
      </c>
      <c r="D32" s="328">
        <v>0</v>
      </c>
      <c r="E32" s="343">
        <v>0</v>
      </c>
      <c r="F32" s="343">
        <v>0</v>
      </c>
      <c r="G32" s="343">
        <v>0</v>
      </c>
      <c r="H32" s="344">
        <v>0</v>
      </c>
      <c r="I32" s="342">
        <v>0</v>
      </c>
      <c r="J32" s="343">
        <v>0</v>
      </c>
      <c r="K32" s="343">
        <v>0</v>
      </c>
      <c r="L32" s="343">
        <v>0</v>
      </c>
      <c r="M32" s="343">
        <v>0</v>
      </c>
      <c r="N32" s="344">
        <v>0</v>
      </c>
      <c r="O32" s="342">
        <v>0</v>
      </c>
      <c r="P32" s="343">
        <v>0</v>
      </c>
      <c r="Q32" s="343">
        <v>0</v>
      </c>
      <c r="R32" s="343">
        <v>0</v>
      </c>
      <c r="S32" s="343">
        <v>0</v>
      </c>
      <c r="T32" s="344">
        <v>0</v>
      </c>
      <c r="U32" s="342">
        <v>0</v>
      </c>
      <c r="V32" s="343">
        <v>0</v>
      </c>
      <c r="W32" s="343">
        <v>0</v>
      </c>
      <c r="X32" s="343">
        <v>0</v>
      </c>
      <c r="Y32" s="343">
        <v>0</v>
      </c>
      <c r="Z32" s="344">
        <v>0</v>
      </c>
      <c r="AA32" s="342">
        <v>0</v>
      </c>
      <c r="AB32" s="343">
        <v>0</v>
      </c>
      <c r="AC32" s="343">
        <v>0</v>
      </c>
      <c r="AD32" s="343">
        <v>0</v>
      </c>
      <c r="AE32" s="343">
        <v>0</v>
      </c>
      <c r="AF32" s="344">
        <v>0</v>
      </c>
      <c r="AG32" s="342">
        <v>0</v>
      </c>
      <c r="AH32" s="343">
        <v>0</v>
      </c>
      <c r="AI32" s="343">
        <v>0</v>
      </c>
      <c r="AJ32" s="343">
        <v>0</v>
      </c>
      <c r="AK32" s="343">
        <v>0</v>
      </c>
      <c r="AL32" s="344">
        <v>0</v>
      </c>
      <c r="AM32" s="342">
        <v>0</v>
      </c>
      <c r="AN32" s="343">
        <v>0</v>
      </c>
      <c r="AO32" s="343">
        <v>0</v>
      </c>
      <c r="AP32" s="343">
        <v>0</v>
      </c>
      <c r="AQ32" s="343">
        <v>0</v>
      </c>
      <c r="AR32" s="344">
        <v>0</v>
      </c>
      <c r="AS32" s="342">
        <v>179327.38209999999</v>
      </c>
      <c r="AT32" s="343">
        <v>177845.04767000003</v>
      </c>
      <c r="AU32" s="343">
        <v>0</v>
      </c>
      <c r="AV32" s="343">
        <v>0</v>
      </c>
      <c r="AW32" s="343">
        <v>0</v>
      </c>
      <c r="AX32" s="344">
        <v>357172.42977000005</v>
      </c>
      <c r="AY32" s="342">
        <v>0</v>
      </c>
      <c r="AZ32" s="343">
        <v>39154.178775818582</v>
      </c>
      <c r="BA32" s="343">
        <v>0</v>
      </c>
      <c r="BB32" s="343">
        <v>0</v>
      </c>
      <c r="BC32" s="343">
        <v>3533.1978571111972</v>
      </c>
      <c r="BD32" s="344">
        <v>42687.37663292978</v>
      </c>
    </row>
    <row r="33" spans="2:56" s="225" customFormat="1" ht="22.5" customHeight="1">
      <c r="B33" s="237" t="s">
        <v>12</v>
      </c>
      <c r="C33" s="333">
        <v>3427597.1333467658</v>
      </c>
      <c r="D33" s="334">
        <v>8475706.5849597268</v>
      </c>
      <c r="E33" s="334">
        <v>3208692.6245007208</v>
      </c>
      <c r="F33" s="334">
        <v>12215065.405206274</v>
      </c>
      <c r="G33" s="334">
        <v>4823721.058846239</v>
      </c>
      <c r="H33" s="335">
        <v>32150782.806859728</v>
      </c>
      <c r="I33" s="333">
        <v>3385092.335494441</v>
      </c>
      <c r="J33" s="334">
        <v>10178261.674761795</v>
      </c>
      <c r="K33" s="334">
        <v>3683043.8823381849</v>
      </c>
      <c r="L33" s="334">
        <v>12232695.138539881</v>
      </c>
      <c r="M33" s="334">
        <v>6411928.4432628471</v>
      </c>
      <c r="N33" s="335">
        <v>35891021.474397145</v>
      </c>
      <c r="O33" s="333">
        <v>6109386.8484239159</v>
      </c>
      <c r="P33" s="334">
        <v>16181355.415545635</v>
      </c>
      <c r="Q33" s="334">
        <v>4034381.1848608693</v>
      </c>
      <c r="R33" s="334">
        <v>24930336.008754395</v>
      </c>
      <c r="S33" s="334">
        <v>5217615.27836069</v>
      </c>
      <c r="T33" s="335">
        <v>56473074.7359455</v>
      </c>
      <c r="U33" s="333">
        <v>4211443.2425151337</v>
      </c>
      <c r="V33" s="334">
        <v>11763110.459574528</v>
      </c>
      <c r="W33" s="334">
        <v>5215337.4674187712</v>
      </c>
      <c r="X33" s="334">
        <v>11147790.830127325</v>
      </c>
      <c r="Y33" s="334">
        <v>5025245.9346722541</v>
      </c>
      <c r="Z33" s="335">
        <v>37362927.934308015</v>
      </c>
      <c r="AA33" s="333">
        <v>5549596.1565101221</v>
      </c>
      <c r="AB33" s="334">
        <v>15163613.495701242</v>
      </c>
      <c r="AC33" s="334">
        <v>6264575.1617632192</v>
      </c>
      <c r="AD33" s="334">
        <v>16833756.783189885</v>
      </c>
      <c r="AE33" s="334">
        <v>7207007.1000205129</v>
      </c>
      <c r="AF33" s="335">
        <v>51018548.69718498</v>
      </c>
      <c r="AG33" s="333">
        <v>6307705.4936549887</v>
      </c>
      <c r="AH33" s="334">
        <v>20266946.601904064</v>
      </c>
      <c r="AI33" s="334">
        <v>9533006.6768612154</v>
      </c>
      <c r="AJ33" s="334">
        <v>29595429.978574626</v>
      </c>
      <c r="AK33" s="334">
        <v>12894281.156846071</v>
      </c>
      <c r="AL33" s="335">
        <v>78597369.907840967</v>
      </c>
      <c r="AM33" s="333">
        <v>5715717.3801667271</v>
      </c>
      <c r="AN33" s="334">
        <v>17476591.05778268</v>
      </c>
      <c r="AO33" s="334">
        <v>6708758.8877852615</v>
      </c>
      <c r="AP33" s="334">
        <v>19411653.107505165</v>
      </c>
      <c r="AQ33" s="334">
        <v>10030505.238806915</v>
      </c>
      <c r="AR33" s="335">
        <v>59343225.672046751</v>
      </c>
      <c r="AS33" s="333">
        <v>2048219.9635287675</v>
      </c>
      <c r="AT33" s="334">
        <v>4194883.3161412878</v>
      </c>
      <c r="AU33" s="334">
        <v>-835324.9467939887</v>
      </c>
      <c r="AV33" s="334">
        <v>-6766534.2605048744</v>
      </c>
      <c r="AW33" s="334">
        <v>-5598037.2113337386</v>
      </c>
      <c r="AX33" s="335">
        <v>-6956793.1389625994</v>
      </c>
      <c r="AY33" s="333">
        <v>3358545.0055588889</v>
      </c>
      <c r="AZ33" s="334">
        <v>8374877.3903002674</v>
      </c>
      <c r="BA33" s="334">
        <v>3105703.9156340323</v>
      </c>
      <c r="BB33" s="334">
        <v>1609958.6928879451</v>
      </c>
      <c r="BC33" s="334">
        <v>1989573.3226925978</v>
      </c>
      <c r="BD33" s="335">
        <v>18438658.327073731</v>
      </c>
    </row>
    <row r="34" spans="2:56" s="215" customFormat="1" ht="20.100000000000001" customHeight="1">
      <c r="B34" s="337" t="s">
        <v>218</v>
      </c>
      <c r="C34" s="327">
        <v>549140.46747374488</v>
      </c>
      <c r="D34" s="328">
        <v>1612031.0656295619</v>
      </c>
      <c r="E34" s="343">
        <v>939448.12374712038</v>
      </c>
      <c r="F34" s="343">
        <v>5095351.2932168255</v>
      </c>
      <c r="G34" s="343">
        <v>2342272.0911727478</v>
      </c>
      <c r="H34" s="344">
        <v>10538243.041240001</v>
      </c>
      <c r="I34" s="342">
        <v>872401.91275773407</v>
      </c>
      <c r="J34" s="343">
        <v>1808479.2093171566</v>
      </c>
      <c r="K34" s="343">
        <v>1107219.999544159</v>
      </c>
      <c r="L34" s="343">
        <v>5834883.5611736327</v>
      </c>
      <c r="M34" s="343">
        <v>2720333.751677318</v>
      </c>
      <c r="N34" s="344">
        <v>12343318.43447</v>
      </c>
      <c r="O34" s="342">
        <v>767607.12301999994</v>
      </c>
      <c r="P34" s="343">
        <v>1432222.8169000002</v>
      </c>
      <c r="Q34" s="343">
        <v>1166566.3338499998</v>
      </c>
      <c r="R34" s="343">
        <v>4858850.9345800001</v>
      </c>
      <c r="S34" s="343">
        <v>2404138.1407900001</v>
      </c>
      <c r="T34" s="344">
        <v>10629385.34914</v>
      </c>
      <c r="U34" s="342">
        <v>1595425.3761400001</v>
      </c>
      <c r="V34" s="343">
        <v>2765403.9853099999</v>
      </c>
      <c r="W34" s="343">
        <v>2446318.9100799998</v>
      </c>
      <c r="X34" s="343">
        <v>10125633.053889999</v>
      </c>
      <c r="Y34" s="343">
        <v>4339557.0230900003</v>
      </c>
      <c r="Z34" s="344">
        <v>21272338.348510001</v>
      </c>
      <c r="AA34" s="342">
        <v>1650304.6514999997</v>
      </c>
      <c r="AB34" s="343">
        <v>3148857.1511300001</v>
      </c>
      <c r="AC34" s="343">
        <v>1802056.8033599998</v>
      </c>
      <c r="AD34" s="343">
        <v>8327399.333420001</v>
      </c>
      <c r="AE34" s="343">
        <v>4040401.0433200002</v>
      </c>
      <c r="AF34" s="344">
        <v>18969018.982730001</v>
      </c>
      <c r="AG34" s="342">
        <v>1486469.0193800002</v>
      </c>
      <c r="AH34" s="343">
        <v>3759892.2254899996</v>
      </c>
      <c r="AI34" s="343">
        <v>3380988.3578000003</v>
      </c>
      <c r="AJ34" s="343">
        <v>13145049.56353</v>
      </c>
      <c r="AK34" s="343">
        <v>7374052.1941800006</v>
      </c>
      <c r="AL34" s="344">
        <v>29146451.360379998</v>
      </c>
      <c r="AM34" s="342">
        <v>845729.96946000005</v>
      </c>
      <c r="AN34" s="343">
        <v>3132333.2202099999</v>
      </c>
      <c r="AO34" s="343">
        <v>1863738.2660300001</v>
      </c>
      <c r="AP34" s="343">
        <v>5904448.1200999999</v>
      </c>
      <c r="AQ34" s="343">
        <v>3915416.5252700001</v>
      </c>
      <c r="AR34" s="344">
        <v>15661666.101070002</v>
      </c>
      <c r="AS34" s="342">
        <v>255924.63672731674</v>
      </c>
      <c r="AT34" s="343">
        <v>866362.3756365939</v>
      </c>
      <c r="AU34" s="343">
        <v>680244.18765233166</v>
      </c>
      <c r="AV34" s="343">
        <v>1922883.0197231763</v>
      </c>
      <c r="AW34" s="343">
        <v>1303596.5990206362</v>
      </c>
      <c r="AX34" s="344">
        <v>5029010.8187600002</v>
      </c>
      <c r="AY34" s="342">
        <v>112310.527744056</v>
      </c>
      <c r="AZ34" s="343">
        <v>361155.4225495134</v>
      </c>
      <c r="BA34" s="343">
        <v>277473.06854413834</v>
      </c>
      <c r="BB34" s="343">
        <v>814801.86794707295</v>
      </c>
      <c r="BC34" s="343">
        <v>636426.323882984</v>
      </c>
      <c r="BD34" s="344">
        <v>2202167.2106677648</v>
      </c>
    </row>
    <row r="35" spans="2:56" s="215" customFormat="1" ht="20.100000000000001" customHeight="1">
      <c r="B35" s="337" t="s">
        <v>219</v>
      </c>
      <c r="C35" s="327">
        <v>1188583.3529825124</v>
      </c>
      <c r="D35" s="328">
        <v>1615056.2167754732</v>
      </c>
      <c r="E35" s="343">
        <v>644773.77916457911</v>
      </c>
      <c r="F35" s="343">
        <v>4412619.8710280778</v>
      </c>
      <c r="G35" s="343">
        <v>1516581.701761516</v>
      </c>
      <c r="H35" s="344">
        <v>9377614.9217121582</v>
      </c>
      <c r="I35" s="342">
        <v>805380.47823508421</v>
      </c>
      <c r="J35" s="343">
        <v>2373752.9884823537</v>
      </c>
      <c r="K35" s="343">
        <v>847768.92445798335</v>
      </c>
      <c r="L35" s="343">
        <v>3613615.0405021543</v>
      </c>
      <c r="M35" s="343">
        <v>2956594.1240472174</v>
      </c>
      <c r="N35" s="344">
        <v>10597111.555724792</v>
      </c>
      <c r="O35" s="342">
        <v>1593693.4033913882</v>
      </c>
      <c r="P35" s="343">
        <v>2455965.5977098974</v>
      </c>
      <c r="Q35" s="343">
        <v>1064125.0032303703</v>
      </c>
      <c r="R35" s="343">
        <v>5454722.1545643564</v>
      </c>
      <c r="S35" s="343">
        <v>1943665.9711180581</v>
      </c>
      <c r="T35" s="344">
        <v>12512172.130014069</v>
      </c>
      <c r="U35" s="342">
        <v>557770.50872533943</v>
      </c>
      <c r="V35" s="343">
        <v>786717.63214152539</v>
      </c>
      <c r="W35" s="343">
        <v>655085.84082617925</v>
      </c>
      <c r="X35" s="343">
        <v>2166034.4181813225</v>
      </c>
      <c r="Y35" s="343">
        <v>553160.83509951015</v>
      </c>
      <c r="Z35" s="344">
        <v>4718769.2349738767</v>
      </c>
      <c r="AA35" s="342">
        <v>369805.4449257424</v>
      </c>
      <c r="AB35" s="343">
        <v>1121997.6362292117</v>
      </c>
      <c r="AC35" s="343">
        <v>925644.51581565815</v>
      </c>
      <c r="AD35" s="343">
        <v>1813686.4902130261</v>
      </c>
      <c r="AE35" s="343">
        <v>1196637.2673151414</v>
      </c>
      <c r="AF35" s="344">
        <v>5427771.3544987794</v>
      </c>
      <c r="AG35" s="342">
        <v>688319.53426857665</v>
      </c>
      <c r="AH35" s="343">
        <v>2415971.2904488267</v>
      </c>
      <c r="AI35" s="343">
        <v>1875648.2010203348</v>
      </c>
      <c r="AJ35" s="343">
        <v>7961789.1756916046</v>
      </c>
      <c r="AK35" s="343">
        <v>2929479.1546528093</v>
      </c>
      <c r="AL35" s="344">
        <v>15871207.356082153</v>
      </c>
      <c r="AM35" s="342">
        <v>510872.84315630828</v>
      </c>
      <c r="AN35" s="343">
        <v>3399024.77675782</v>
      </c>
      <c r="AO35" s="343">
        <v>1244120.822628038</v>
      </c>
      <c r="AP35" s="343">
        <v>6406870.9152306421</v>
      </c>
      <c r="AQ35" s="343">
        <v>3492494.9801139091</v>
      </c>
      <c r="AR35" s="344">
        <v>15053384.337886717</v>
      </c>
      <c r="AS35" s="342">
        <v>-596573.11408703274</v>
      </c>
      <c r="AT35" s="343">
        <v>-4008963.1531116022</v>
      </c>
      <c r="AU35" s="343">
        <v>-4306351.4195800135</v>
      </c>
      <c r="AV35" s="343">
        <v>-10199857.966149962</v>
      </c>
      <c r="AW35" s="343">
        <v>-7579295.4240379436</v>
      </c>
      <c r="AX35" s="344">
        <v>-26691041.076966554</v>
      </c>
      <c r="AY35" s="342">
        <v>169454.84102970865</v>
      </c>
      <c r="AZ35" s="343">
        <v>483868.30907972535</v>
      </c>
      <c r="BA35" s="343">
        <v>461137.81181967974</v>
      </c>
      <c r="BB35" s="343">
        <v>1150835.3748745352</v>
      </c>
      <c r="BC35" s="343">
        <v>1076976.2705278944</v>
      </c>
      <c r="BD35" s="344">
        <v>3342272.6073315428</v>
      </c>
    </row>
    <row r="36" spans="2:56" s="215" customFormat="1" ht="20.100000000000001" customHeight="1">
      <c r="B36" s="337" t="s">
        <v>220</v>
      </c>
      <c r="C36" s="327">
        <v>1533269.6591902138</v>
      </c>
      <c r="D36" s="328">
        <v>4599808.9775706409</v>
      </c>
      <c r="E36" s="343">
        <v>1533269.6591902138</v>
      </c>
      <c r="F36" s="343">
        <v>0</v>
      </c>
      <c r="G36" s="343">
        <v>0</v>
      </c>
      <c r="H36" s="344">
        <v>7666348.2959510684</v>
      </c>
      <c r="I36" s="342">
        <v>1586675.742926711</v>
      </c>
      <c r="J36" s="343">
        <v>4760027.2287801327</v>
      </c>
      <c r="K36" s="343">
        <v>1586675.742926711</v>
      </c>
      <c r="L36" s="343">
        <v>0</v>
      </c>
      <c r="M36" s="343">
        <v>0</v>
      </c>
      <c r="N36" s="344">
        <v>7933378.7146335552</v>
      </c>
      <c r="O36" s="342">
        <v>1648198.0135761024</v>
      </c>
      <c r="P36" s="343">
        <v>4944594.0407283064</v>
      </c>
      <c r="Q36" s="343">
        <v>1648198.0135761024</v>
      </c>
      <c r="R36" s="343">
        <v>0</v>
      </c>
      <c r="S36" s="343">
        <v>0</v>
      </c>
      <c r="T36" s="344">
        <v>8240990.0678805113</v>
      </c>
      <c r="U36" s="342">
        <v>1985417.2706238152</v>
      </c>
      <c r="V36" s="343">
        <v>5956251.8118714448</v>
      </c>
      <c r="W36" s="343">
        <v>1985417.2706238152</v>
      </c>
      <c r="X36" s="343">
        <v>0</v>
      </c>
      <c r="Y36" s="343">
        <v>0</v>
      </c>
      <c r="Z36" s="344">
        <v>9927086.3531190753</v>
      </c>
      <c r="AA36" s="342">
        <v>2516696.7759596948</v>
      </c>
      <c r="AB36" s="343">
        <v>7550090.3278790824</v>
      </c>
      <c r="AC36" s="343">
        <v>2516696.7759596948</v>
      </c>
      <c r="AD36" s="343">
        <v>0</v>
      </c>
      <c r="AE36" s="343">
        <v>0</v>
      </c>
      <c r="AF36" s="344">
        <v>12583483.879798472</v>
      </c>
      <c r="AG36" s="342">
        <v>3000101.2599177719</v>
      </c>
      <c r="AH36" s="343">
        <v>9000303.7797533143</v>
      </c>
      <c r="AI36" s="343">
        <v>3000101.2599177719</v>
      </c>
      <c r="AJ36" s="343">
        <v>0</v>
      </c>
      <c r="AK36" s="343">
        <v>0</v>
      </c>
      <c r="AL36" s="344">
        <v>15000506.299588857</v>
      </c>
      <c r="AM36" s="342">
        <v>2679328.1439524116</v>
      </c>
      <c r="AN36" s="343">
        <v>8037984.4318572339</v>
      </c>
      <c r="AO36" s="343">
        <v>2679328.1439524116</v>
      </c>
      <c r="AP36" s="343">
        <v>0</v>
      </c>
      <c r="AQ36" s="343">
        <v>0</v>
      </c>
      <c r="AR36" s="344">
        <v>13396640.719762057</v>
      </c>
      <c r="AS36" s="342">
        <v>2174965.5414933502</v>
      </c>
      <c r="AT36" s="343">
        <v>6524896.624480051</v>
      </c>
      <c r="AU36" s="343">
        <v>2174965.5414933502</v>
      </c>
      <c r="AV36" s="343">
        <v>0</v>
      </c>
      <c r="AW36" s="343">
        <v>0</v>
      </c>
      <c r="AX36" s="344">
        <v>10874827.707466751</v>
      </c>
      <c r="AY36" s="342">
        <v>2254502.0949829104</v>
      </c>
      <c r="AZ36" s="343">
        <v>6763506.2849487299</v>
      </c>
      <c r="BA36" s="343">
        <v>2254502.0949829104</v>
      </c>
      <c r="BB36" s="343">
        <v>0</v>
      </c>
      <c r="BC36" s="343">
        <v>0</v>
      </c>
      <c r="BD36" s="344">
        <v>11272510.474914551</v>
      </c>
    </row>
    <row r="37" spans="2:56" s="215" customFormat="1" ht="20.100000000000001" customHeight="1">
      <c r="B37" s="337" t="s">
        <v>221</v>
      </c>
      <c r="C37" s="327">
        <v>605.53579995062614</v>
      </c>
      <c r="D37" s="328">
        <v>3663.8145011233037</v>
      </c>
      <c r="E37" s="343">
        <v>1919.7084038810544</v>
      </c>
      <c r="F37" s="343">
        <v>6631.2935857721504</v>
      </c>
      <c r="G37" s="343">
        <v>3270.8620539994272</v>
      </c>
      <c r="H37" s="344">
        <v>16091.214344726563</v>
      </c>
      <c r="I37" s="342">
        <v>22902.706939205756</v>
      </c>
      <c r="J37" s="343">
        <v>118001.79528587915</v>
      </c>
      <c r="K37" s="343">
        <v>72921.124100074667</v>
      </c>
      <c r="L37" s="343">
        <v>243348.76699394124</v>
      </c>
      <c r="M37" s="343">
        <v>62887.836534792463</v>
      </c>
      <c r="N37" s="344">
        <v>520062.22985389328</v>
      </c>
      <c r="O37" s="342">
        <v>33229.336676452491</v>
      </c>
      <c r="P37" s="343">
        <v>138861.31235339047</v>
      </c>
      <c r="Q37" s="343">
        <v>74900.52106081495</v>
      </c>
      <c r="R37" s="343">
        <v>278473.15211382025</v>
      </c>
      <c r="S37" s="343">
        <v>65228.231237702479</v>
      </c>
      <c r="T37" s="344">
        <v>590692.55344218062</v>
      </c>
      <c r="U37" s="342">
        <v>131797.55105571568</v>
      </c>
      <c r="V37" s="343">
        <v>442120.21335536253</v>
      </c>
      <c r="W37" s="343">
        <v>220227.12183134907</v>
      </c>
      <c r="X37" s="343">
        <v>830311.25394456682</v>
      </c>
      <c r="Y37" s="343">
        <v>215146.29118494276</v>
      </c>
      <c r="Z37" s="344">
        <v>1839602.4313719368</v>
      </c>
      <c r="AA37" s="342">
        <v>493448.74823097861</v>
      </c>
      <c r="AB37" s="343">
        <v>1750159.3955193313</v>
      </c>
      <c r="AC37" s="343">
        <v>805824.95256257709</v>
      </c>
      <c r="AD37" s="343">
        <v>2860320.607086177</v>
      </c>
      <c r="AE37" s="343">
        <v>745467.43792945042</v>
      </c>
      <c r="AF37" s="344">
        <v>6655221.1413285146</v>
      </c>
      <c r="AG37" s="342">
        <v>1241377.1299498191</v>
      </c>
      <c r="AH37" s="343">
        <v>3502956.4900615923</v>
      </c>
      <c r="AI37" s="343">
        <v>1069751.6997105693</v>
      </c>
      <c r="AJ37" s="343">
        <v>4279849.4768958259</v>
      </c>
      <c r="AK37" s="343">
        <v>1340251.3548994358</v>
      </c>
      <c r="AL37" s="344">
        <v>11434186.151517242</v>
      </c>
      <c r="AM37" s="342">
        <v>938645.60667749972</v>
      </c>
      <c r="AN37" s="343">
        <v>2529435.6887749643</v>
      </c>
      <c r="AO37" s="343">
        <v>636659.14796624018</v>
      </c>
      <c r="AP37" s="343">
        <v>2599954.8767712247</v>
      </c>
      <c r="AQ37" s="343">
        <v>878600.45940795646</v>
      </c>
      <c r="AR37" s="344">
        <v>7583295.779597885</v>
      </c>
      <c r="AS37" s="342">
        <v>328657.91295364115</v>
      </c>
      <c r="AT37" s="343">
        <v>1217547.9075717509</v>
      </c>
      <c r="AU37" s="343">
        <v>562373.56863003108</v>
      </c>
      <c r="AV37" s="343">
        <v>2080399.6540307908</v>
      </c>
      <c r="AW37" s="343">
        <v>584218.89697763859</v>
      </c>
      <c r="AX37" s="344">
        <v>4773197.9401638526</v>
      </c>
      <c r="AY37" s="342">
        <v>260830.92109297647</v>
      </c>
      <c r="AZ37" s="343">
        <v>965856.06584402733</v>
      </c>
      <c r="BA37" s="343">
        <v>432377.1714352151</v>
      </c>
      <c r="BB37" s="343">
        <v>1598742.1279056703</v>
      </c>
      <c r="BC37" s="343">
        <v>446834.00458969257</v>
      </c>
      <c r="BD37" s="344">
        <v>3704640.2908675815</v>
      </c>
    </row>
    <row r="38" spans="2:56" s="215" customFormat="1" ht="20.100000000000001" customHeight="1">
      <c r="B38" s="337" t="s">
        <v>222</v>
      </c>
      <c r="C38" s="327">
        <v>24603.628983509003</v>
      </c>
      <c r="D38" s="328">
        <v>121876.23566220654</v>
      </c>
      <c r="E38" s="343">
        <v>0</v>
      </c>
      <c r="F38" s="343">
        <v>1274734.0430839173</v>
      </c>
      <c r="G38" s="343">
        <v>395181.30222249631</v>
      </c>
      <c r="H38" s="344">
        <v>1816395.2099521293</v>
      </c>
      <c r="I38" s="342">
        <v>0</v>
      </c>
      <c r="J38" s="343">
        <v>-39123.823357273039</v>
      </c>
      <c r="K38" s="343">
        <v>0</v>
      </c>
      <c r="L38" s="343">
        <v>-155225.36421107349</v>
      </c>
      <c r="M38" s="343">
        <v>-45513.764022355499</v>
      </c>
      <c r="N38" s="344">
        <v>-239862.95159070202</v>
      </c>
      <c r="O38" s="342">
        <v>75416.562639828611</v>
      </c>
      <c r="P38" s="343">
        <v>2346983.0503064962</v>
      </c>
      <c r="Q38" s="343">
        <v>0</v>
      </c>
      <c r="R38" s="343">
        <v>978430.87686122779</v>
      </c>
      <c r="S38" s="343">
        <v>191390.26480565575</v>
      </c>
      <c r="T38" s="344">
        <v>3592220.7546132086</v>
      </c>
      <c r="U38" s="342">
        <v>25088.189020146394</v>
      </c>
      <c r="V38" s="343">
        <v>1148853.2465563118</v>
      </c>
      <c r="W38" s="343">
        <v>0</v>
      </c>
      <c r="X38" s="343">
        <v>321938.1267418093</v>
      </c>
      <c r="Y38" s="343">
        <v>539728.13092947437</v>
      </c>
      <c r="Z38" s="344">
        <v>2035607.693247742</v>
      </c>
      <c r="AA38" s="342">
        <v>23293.934955148674</v>
      </c>
      <c r="AB38" s="343">
        <v>333415.75243005616</v>
      </c>
      <c r="AC38" s="343">
        <v>0</v>
      </c>
      <c r="AD38" s="343">
        <v>1738001.3624936924</v>
      </c>
      <c r="AE38" s="343">
        <v>162830.95765331795</v>
      </c>
      <c r="AF38" s="344">
        <v>2257542.0075322152</v>
      </c>
      <c r="AG38" s="342">
        <v>11745.959841118092</v>
      </c>
      <c r="AH38" s="343">
        <v>407852.8031039515</v>
      </c>
      <c r="AI38" s="343">
        <v>0</v>
      </c>
      <c r="AJ38" s="343">
        <v>2060780.5758014249</v>
      </c>
      <c r="AK38" s="343">
        <v>373099.2474735789</v>
      </c>
      <c r="AL38" s="344">
        <v>2853478.5862200735</v>
      </c>
      <c r="AM38" s="342">
        <v>-5294.6257944534846</v>
      </c>
      <c r="AN38" s="343">
        <v>-686967.97652513045</v>
      </c>
      <c r="AO38" s="343">
        <v>0</v>
      </c>
      <c r="AP38" s="343">
        <v>-1971808.9760614175</v>
      </c>
      <c r="AQ38" s="343">
        <v>-186821.85273133696</v>
      </c>
      <c r="AR38" s="344">
        <v>-2850893.4311123383</v>
      </c>
      <c r="AS38" s="342">
        <v>0</v>
      </c>
      <c r="AT38" s="343">
        <v>-746659.43374483543</v>
      </c>
      <c r="AU38" s="343">
        <v>0</v>
      </c>
      <c r="AV38" s="343">
        <v>-1075222.150441542</v>
      </c>
      <c r="AW38" s="343">
        <v>-128531.34019945645</v>
      </c>
      <c r="AX38" s="344">
        <v>-1950412.9243858338</v>
      </c>
      <c r="AY38" s="342">
        <v>0</v>
      </c>
      <c r="AZ38" s="343">
        <v>1672.5860814768089</v>
      </c>
      <c r="BA38" s="343">
        <v>0</v>
      </c>
      <c r="BB38" s="343">
        <v>1200357.268397022</v>
      </c>
      <c r="BC38" s="343">
        <v>137661.84431657539</v>
      </c>
      <c r="BD38" s="344">
        <v>1339691.6987950744</v>
      </c>
    </row>
    <row r="39" spans="2:56" s="215" customFormat="1" ht="20.100000000000001" customHeight="1">
      <c r="B39" s="337" t="s">
        <v>223</v>
      </c>
      <c r="C39" s="327">
        <v>0</v>
      </c>
      <c r="D39" s="328">
        <v>-165432.54839746686</v>
      </c>
      <c r="E39" s="343">
        <v>0</v>
      </c>
      <c r="F39" s="343">
        <v>-130511.9821346987</v>
      </c>
      <c r="G39" s="343">
        <v>0</v>
      </c>
      <c r="H39" s="344">
        <v>-295944.53053216555</v>
      </c>
      <c r="I39" s="342">
        <v>0</v>
      </c>
      <c r="J39" s="343">
        <v>602921.12284643378</v>
      </c>
      <c r="K39" s="343">
        <v>0</v>
      </c>
      <c r="L39" s="343">
        <v>1624602.8229413473</v>
      </c>
      <c r="M39" s="343">
        <v>0</v>
      </c>
      <c r="N39" s="344">
        <v>2227523.9457877809</v>
      </c>
      <c r="O39" s="342">
        <v>0</v>
      </c>
      <c r="P39" s="343">
        <v>4702426.1052515628</v>
      </c>
      <c r="Q39" s="343">
        <v>0</v>
      </c>
      <c r="R39" s="343">
        <v>12670935.609616388</v>
      </c>
      <c r="S39" s="343">
        <v>0</v>
      </c>
      <c r="T39" s="344">
        <v>17373361.714867949</v>
      </c>
      <c r="U39" s="342">
        <v>0</v>
      </c>
      <c r="V39" s="343">
        <v>161092.49427404642</v>
      </c>
      <c r="W39" s="343">
        <v>0</v>
      </c>
      <c r="X39" s="343">
        <v>437979.5456115164</v>
      </c>
      <c r="Y39" s="343">
        <v>0</v>
      </c>
      <c r="Z39" s="344">
        <v>599072.03988556284</v>
      </c>
      <c r="AA39" s="342">
        <v>0</v>
      </c>
      <c r="AB39" s="343">
        <v>211178.88598067005</v>
      </c>
      <c r="AC39" s="343">
        <v>0</v>
      </c>
      <c r="AD39" s="343">
        <v>578996.42918897339</v>
      </c>
      <c r="AE39" s="343">
        <v>0</v>
      </c>
      <c r="AF39" s="344">
        <v>790175.31516964338</v>
      </c>
      <c r="AG39" s="342">
        <v>0</v>
      </c>
      <c r="AH39" s="343">
        <v>306677.96901754179</v>
      </c>
      <c r="AI39" s="343">
        <v>0</v>
      </c>
      <c r="AJ39" s="343">
        <v>847416.22204893304</v>
      </c>
      <c r="AK39" s="343">
        <v>0</v>
      </c>
      <c r="AL39" s="344">
        <v>1154094.1910664749</v>
      </c>
      <c r="AM39" s="342">
        <v>0</v>
      </c>
      <c r="AN39" s="343">
        <v>278903.56358002097</v>
      </c>
      <c r="AO39" s="343">
        <v>0</v>
      </c>
      <c r="AP39" s="343">
        <v>770149.35213306046</v>
      </c>
      <c r="AQ39" s="343">
        <v>0</v>
      </c>
      <c r="AR39" s="344">
        <v>1049052.9157130814</v>
      </c>
      <c r="AS39" s="342">
        <v>0</v>
      </c>
      <c r="AT39" s="343">
        <v>23345.404354557297</v>
      </c>
      <c r="AU39" s="343">
        <v>0</v>
      </c>
      <c r="AV39" s="343">
        <v>65422.560325481143</v>
      </c>
      <c r="AW39" s="343">
        <v>0</v>
      </c>
      <c r="AX39" s="344">
        <v>88767.964680038451</v>
      </c>
      <c r="AY39" s="342">
        <v>0</v>
      </c>
      <c r="AZ39" s="343">
        <v>-36522.616566506753</v>
      </c>
      <c r="BA39" s="343">
        <v>0</v>
      </c>
      <c r="BB39" s="343">
        <v>-103702.48634228382</v>
      </c>
      <c r="BC39" s="343">
        <v>0</v>
      </c>
      <c r="BD39" s="344">
        <v>-140225.10290879058</v>
      </c>
    </row>
    <row r="40" spans="2:56" s="215" customFormat="1" ht="20.100000000000001" customHeight="1">
      <c r="B40" s="337" t="s">
        <v>224</v>
      </c>
      <c r="C40" s="327">
        <v>0</v>
      </c>
      <c r="D40" s="328">
        <v>525691.62523846678</v>
      </c>
      <c r="E40" s="343">
        <v>0</v>
      </c>
      <c r="F40" s="343">
        <v>0</v>
      </c>
      <c r="G40" s="343">
        <v>0</v>
      </c>
      <c r="H40" s="344">
        <v>525691.62523846678</v>
      </c>
      <c r="I40" s="342">
        <v>0</v>
      </c>
      <c r="J40" s="343">
        <v>321051.79615136387</v>
      </c>
      <c r="K40" s="343">
        <v>0</v>
      </c>
      <c r="L40" s="343">
        <v>0</v>
      </c>
      <c r="M40" s="343">
        <v>0</v>
      </c>
      <c r="N40" s="344">
        <v>321051.79615136387</v>
      </c>
      <c r="O40" s="342">
        <v>1648703.6344473325</v>
      </c>
      <c r="P40" s="343">
        <v>0</v>
      </c>
      <c r="Q40" s="343">
        <v>0</v>
      </c>
      <c r="R40" s="343">
        <v>0</v>
      </c>
      <c r="S40" s="343">
        <v>0</v>
      </c>
      <c r="T40" s="344">
        <v>1648703.6344473325</v>
      </c>
      <c r="U40" s="342">
        <v>0</v>
      </c>
      <c r="V40" s="343">
        <v>628682.41625054937</v>
      </c>
      <c r="W40" s="343">
        <v>0</v>
      </c>
      <c r="X40" s="343">
        <v>0</v>
      </c>
      <c r="Y40" s="343">
        <v>0</v>
      </c>
      <c r="Z40" s="344">
        <v>628682.41625054937</v>
      </c>
      <c r="AA40" s="342">
        <v>0</v>
      </c>
      <c r="AB40" s="343">
        <v>588698.04025588511</v>
      </c>
      <c r="AC40" s="343">
        <v>0</v>
      </c>
      <c r="AD40" s="343">
        <v>0</v>
      </c>
      <c r="AE40" s="343">
        <v>0</v>
      </c>
      <c r="AF40" s="344">
        <v>588698.04025588511</v>
      </c>
      <c r="AG40" s="342">
        <v>0</v>
      </c>
      <c r="AH40" s="343">
        <v>671004.93004228687</v>
      </c>
      <c r="AI40" s="343">
        <v>0</v>
      </c>
      <c r="AJ40" s="343">
        <v>0</v>
      </c>
      <c r="AK40" s="343">
        <v>0</v>
      </c>
      <c r="AL40" s="344">
        <v>671004.93004228687</v>
      </c>
      <c r="AM40" s="342">
        <v>0</v>
      </c>
      <c r="AN40" s="343">
        <v>398582.70224239118</v>
      </c>
      <c r="AO40" s="343">
        <v>0</v>
      </c>
      <c r="AP40" s="343">
        <v>72189.079866854096</v>
      </c>
      <c r="AQ40" s="343">
        <v>0</v>
      </c>
      <c r="AR40" s="344">
        <v>470771.78210924531</v>
      </c>
      <c r="AS40" s="342">
        <v>0</v>
      </c>
      <c r="AT40" s="343">
        <v>199000.72934279061</v>
      </c>
      <c r="AU40" s="343">
        <v>0</v>
      </c>
      <c r="AV40" s="343">
        <v>0</v>
      </c>
      <c r="AW40" s="343">
        <v>0</v>
      </c>
      <c r="AX40" s="344">
        <v>199000.72934279061</v>
      </c>
      <c r="AY40" s="342">
        <v>0</v>
      </c>
      <c r="AZ40" s="343">
        <v>130159.15590831947</v>
      </c>
      <c r="BA40" s="343">
        <v>0</v>
      </c>
      <c r="BB40" s="343">
        <v>0</v>
      </c>
      <c r="BC40" s="343">
        <v>0</v>
      </c>
      <c r="BD40" s="344">
        <v>130159.15590831947</v>
      </c>
    </row>
    <row r="41" spans="2:56" s="215" customFormat="1" ht="20.100000000000001" customHeight="1">
      <c r="B41" s="337" t="s">
        <v>225</v>
      </c>
      <c r="C41" s="327">
        <v>428.97864300717305</v>
      </c>
      <c r="D41" s="328">
        <v>1109.7665800737616</v>
      </c>
      <c r="E41" s="343">
        <v>2726.9089305250341</v>
      </c>
      <c r="F41" s="343">
        <v>284779.16936539533</v>
      </c>
      <c r="G41" s="343">
        <v>13255.562339599353</v>
      </c>
      <c r="H41" s="344">
        <v>302300.38585860067</v>
      </c>
      <c r="I41" s="342">
        <v>495.01892091202984</v>
      </c>
      <c r="J41" s="343">
        <v>2016.7599569817776</v>
      </c>
      <c r="K41" s="343">
        <v>2201.7960564302302</v>
      </c>
      <c r="L41" s="343">
        <v>253782.5414939227</v>
      </c>
      <c r="M41" s="343">
        <v>7621.9750914375527</v>
      </c>
      <c r="N41" s="344">
        <v>266118.0915196843</v>
      </c>
      <c r="O41" s="342">
        <v>251.99642333833987</v>
      </c>
      <c r="P41" s="343">
        <v>4169.3009122568083</v>
      </c>
      <c r="Q41" s="343">
        <v>926.51639512636223</v>
      </c>
      <c r="R41" s="343">
        <v>123252.35703651978</v>
      </c>
      <c r="S41" s="343">
        <v>9082.4657189118589</v>
      </c>
      <c r="T41" s="344">
        <v>137682.63648615315</v>
      </c>
      <c r="U41" s="342">
        <v>68.203319641896897</v>
      </c>
      <c r="V41" s="343">
        <v>1600.5760874943517</v>
      </c>
      <c r="W41" s="343">
        <v>312.44273459730761</v>
      </c>
      <c r="X41" s="343">
        <v>89324.219192243647</v>
      </c>
      <c r="Y41" s="343">
        <v>5143.5546755280711</v>
      </c>
      <c r="Z41" s="344">
        <v>96448.996009505267</v>
      </c>
      <c r="AA41" s="342">
        <v>5268.9288739642088</v>
      </c>
      <c r="AB41" s="343">
        <v>7357.1767965458484</v>
      </c>
      <c r="AC41" s="343">
        <v>1588.6908443286077</v>
      </c>
      <c r="AD41" s="343">
        <v>418938.54655640729</v>
      </c>
      <c r="AE41" s="343">
        <v>27427.047165479711</v>
      </c>
      <c r="AF41" s="344">
        <v>460580.39023672562</v>
      </c>
      <c r="AG41" s="342">
        <v>607.84153033309337</v>
      </c>
      <c r="AH41" s="343">
        <v>11798.785222780989</v>
      </c>
      <c r="AI41" s="343">
        <v>4150.8352437725516</v>
      </c>
      <c r="AJ41" s="343">
        <v>529631.37876857771</v>
      </c>
      <c r="AK41" s="343">
        <v>31392.669358726067</v>
      </c>
      <c r="AL41" s="344">
        <v>577581.51012419048</v>
      </c>
      <c r="AM41" s="342">
        <v>595.51638722157463</v>
      </c>
      <c r="AN41" s="343">
        <v>7153.9990155890282</v>
      </c>
      <c r="AO41" s="343">
        <v>1595.1035743859677</v>
      </c>
      <c r="AP41" s="343">
        <v>361980.42359427508</v>
      </c>
      <c r="AQ41" s="343">
        <v>18645.527448014844</v>
      </c>
      <c r="AR41" s="344">
        <v>389970.57001948648</v>
      </c>
      <c r="AS41" s="342">
        <v>-33.417075407188605</v>
      </c>
      <c r="AT41" s="343">
        <v>-2984.3406345318758</v>
      </c>
      <c r="AU41" s="343">
        <v>-225.56525899852312</v>
      </c>
      <c r="AV41" s="343">
        <v>-239960.59613883487</v>
      </c>
      <c r="AW41" s="343">
        <v>-13996.711298945842</v>
      </c>
      <c r="AX41" s="344">
        <v>-257200.63040671826</v>
      </c>
      <c r="AY41" s="342">
        <v>-50.566115858769869</v>
      </c>
      <c r="AZ41" s="343">
        <v>-2052.9835060514934</v>
      </c>
      <c r="BA41" s="343">
        <v>-417.37459167899465</v>
      </c>
      <c r="BB41" s="343">
        <v>-50280.576149833454</v>
      </c>
      <c r="BC41" s="343">
        <v>-2446.3144050671235</v>
      </c>
      <c r="BD41" s="344">
        <v>-55247.814768489836</v>
      </c>
    </row>
    <row r="42" spans="2:56" s="215" customFormat="1" ht="20.100000000000001" customHeight="1">
      <c r="B42" s="337" t="s">
        <v>226</v>
      </c>
      <c r="C42" s="327">
        <v>8525.7454821098781</v>
      </c>
      <c r="D42" s="328">
        <v>4085.4160981151404</v>
      </c>
      <c r="E42" s="343">
        <v>484.6076899052577</v>
      </c>
      <c r="F42" s="343">
        <v>155255.90003837892</v>
      </c>
      <c r="G42" s="343">
        <v>137734.56335376907</v>
      </c>
      <c r="H42" s="344">
        <v>306086.23266227829</v>
      </c>
      <c r="I42" s="342">
        <v>10557.297758564011</v>
      </c>
      <c r="J42" s="343">
        <v>18440.81514485463</v>
      </c>
      <c r="K42" s="343">
        <v>744.24814485960394</v>
      </c>
      <c r="L42" s="343">
        <v>127293.99751709818</v>
      </c>
      <c r="M42" s="343">
        <v>118611.10249373614</v>
      </c>
      <c r="N42" s="344">
        <v>275647.46105911257</v>
      </c>
      <c r="O42" s="342">
        <v>3130.2152794603417</v>
      </c>
      <c r="P42" s="343">
        <v>1360.9631649827572</v>
      </c>
      <c r="Q42" s="343">
        <v>952.67421548793016</v>
      </c>
      <c r="R42" s="343">
        <v>85332.390444418881</v>
      </c>
      <c r="S42" s="343">
        <v>45320.073393925821</v>
      </c>
      <c r="T42" s="344">
        <v>136096.31649827573</v>
      </c>
      <c r="U42" s="342">
        <v>6354.9585838108424</v>
      </c>
      <c r="V42" s="343">
        <v>854.59589039990226</v>
      </c>
      <c r="W42" s="343">
        <v>2784.3039339095317</v>
      </c>
      <c r="X42" s="343">
        <v>132862.91776423366</v>
      </c>
      <c r="Y42" s="343">
        <v>64385.545664683974</v>
      </c>
      <c r="Z42" s="344">
        <v>207242.32183703792</v>
      </c>
      <c r="AA42" s="342">
        <v>1081.34105</v>
      </c>
      <c r="AB42" s="343">
        <v>959.84205000000009</v>
      </c>
      <c r="AC42" s="343">
        <v>157.94869</v>
      </c>
      <c r="AD42" s="343">
        <v>68659.081430000006</v>
      </c>
      <c r="AE42" s="343">
        <v>50640.780639999997</v>
      </c>
      <c r="AF42" s="344">
        <v>121498.99386</v>
      </c>
      <c r="AG42" s="342">
        <v>694.3314537767202</v>
      </c>
      <c r="AH42" s="343">
        <v>9888.1350973994849</v>
      </c>
      <c r="AI42" s="343">
        <v>5102.3176789351219</v>
      </c>
      <c r="AJ42" s="343">
        <v>250438.25813985139</v>
      </c>
      <c r="AK42" s="343">
        <v>308911.52786286129</v>
      </c>
      <c r="AL42" s="344">
        <v>575034.57023282396</v>
      </c>
      <c r="AM42" s="342">
        <v>1993.3976404626337</v>
      </c>
      <c r="AN42" s="343">
        <v>3193.4052223522535</v>
      </c>
      <c r="AO42" s="343">
        <v>2215.10600550452</v>
      </c>
      <c r="AP42" s="343">
        <v>101642.53218747464</v>
      </c>
      <c r="AQ42" s="343">
        <v>135373.33917404822</v>
      </c>
      <c r="AR42" s="344">
        <v>244417.78022984229</v>
      </c>
      <c r="AS42" s="342">
        <v>0</v>
      </c>
      <c r="AT42" s="343">
        <v>821.3076821727193</v>
      </c>
      <c r="AU42" s="343">
        <v>0.60528809008487727</v>
      </c>
      <c r="AV42" s="343">
        <v>65155.945205951582</v>
      </c>
      <c r="AW42" s="343">
        <v>14630.437969401892</v>
      </c>
      <c r="AX42" s="344">
        <v>80608.296145616274</v>
      </c>
      <c r="AY42" s="342">
        <v>0</v>
      </c>
      <c r="AZ42" s="343">
        <v>4363.2696774261885</v>
      </c>
      <c r="BA42" s="343">
        <v>32.431901916698806</v>
      </c>
      <c r="BB42" s="343">
        <v>14424.327071893911</v>
      </c>
      <c r="BC42" s="343">
        <v>10875.895602794733</v>
      </c>
      <c r="BD42" s="344">
        <v>29695.924254031532</v>
      </c>
    </row>
    <row r="43" spans="2:56" s="215" customFormat="1" ht="20.100000000000001" customHeight="1">
      <c r="B43" s="337" t="s">
        <v>227</v>
      </c>
      <c r="C43" s="327">
        <v>15194.494214046006</v>
      </c>
      <c r="D43" s="328">
        <v>56706.660086237571</v>
      </c>
      <c r="E43" s="343">
        <v>72809.206260901992</v>
      </c>
      <c r="F43" s="343">
        <v>35102.520612522596</v>
      </c>
      <c r="G43" s="343">
        <v>137489.79316455344</v>
      </c>
      <c r="H43" s="344">
        <v>317302.6743382616</v>
      </c>
      <c r="I43" s="342">
        <v>0</v>
      </c>
      <c r="J43" s="343">
        <v>41342.315203836115</v>
      </c>
      <c r="K43" s="343">
        <v>37844.636379457828</v>
      </c>
      <c r="L43" s="343">
        <v>13915.594511538702</v>
      </c>
      <c r="M43" s="343">
        <v>204265.39290479786</v>
      </c>
      <c r="N43" s="344">
        <v>297367.93899963051</v>
      </c>
      <c r="O43" s="342">
        <v>302.45117623496645</v>
      </c>
      <c r="P43" s="343">
        <v>32316.962470692302</v>
      </c>
      <c r="Q43" s="343">
        <v>31176.038702347621</v>
      </c>
      <c r="R43" s="343">
        <v>38706.222699524798</v>
      </c>
      <c r="S43" s="343">
        <v>164258.23541306617</v>
      </c>
      <c r="T43" s="344">
        <v>266759.91046186583</v>
      </c>
      <c r="U43" s="342">
        <v>168.30143470319172</v>
      </c>
      <c r="V43" s="343">
        <v>3164.693172094047</v>
      </c>
      <c r="W43" s="343">
        <v>537.54623588476341</v>
      </c>
      <c r="X43" s="343">
        <v>1042.1507530637734</v>
      </c>
      <c r="Y43" s="343">
        <v>14642.04534147583</v>
      </c>
      <c r="Z43" s="344">
        <v>19554.736937221605</v>
      </c>
      <c r="AA43" s="342">
        <v>40673.564547290356</v>
      </c>
      <c r="AB43" s="343">
        <v>196813.41167455446</v>
      </c>
      <c r="AC43" s="343">
        <v>35685.640480631002</v>
      </c>
      <c r="AD43" s="343">
        <v>49174.881296392487</v>
      </c>
      <c r="AE43" s="343">
        <v>369455.10390332324</v>
      </c>
      <c r="AF43" s="344">
        <v>691802.60190219153</v>
      </c>
      <c r="AG43" s="342">
        <v>44591.086660937275</v>
      </c>
      <c r="AH43" s="343">
        <v>96595.767113541486</v>
      </c>
      <c r="AI43" s="343">
        <v>83495.711242064936</v>
      </c>
      <c r="AJ43" s="343">
        <v>73041.816651720161</v>
      </c>
      <c r="AK43" s="343">
        <v>156660.01879984626</v>
      </c>
      <c r="AL43" s="344">
        <v>454384.40046811011</v>
      </c>
      <c r="AM43" s="342">
        <v>46894.870645967894</v>
      </c>
      <c r="AN43" s="343">
        <v>104438.35554640042</v>
      </c>
      <c r="AO43" s="343">
        <v>0</v>
      </c>
      <c r="AP43" s="343">
        <v>31437.519279386903</v>
      </c>
      <c r="AQ43" s="343">
        <v>142176.50513080863</v>
      </c>
      <c r="AR43" s="344">
        <v>324947.25060256384</v>
      </c>
      <c r="AS43" s="342">
        <v>89205.186665243367</v>
      </c>
      <c r="AT43" s="343">
        <v>99577.880814256976</v>
      </c>
      <c r="AU43" s="343">
        <v>15024.77034219117</v>
      </c>
      <c r="AV43" s="343">
        <v>17280.559500367661</v>
      </c>
      <c r="AW43" s="343">
        <v>45669.707400777806</v>
      </c>
      <c r="AX43" s="344">
        <v>266758.10472283699</v>
      </c>
      <c r="AY43" s="342">
        <v>19613.538859370343</v>
      </c>
      <c r="AZ43" s="343">
        <v>0</v>
      </c>
      <c r="BA43" s="343">
        <v>0</v>
      </c>
      <c r="BB43" s="343">
        <v>224056.87812948955</v>
      </c>
      <c r="BC43" s="343">
        <v>0</v>
      </c>
      <c r="BD43" s="344">
        <v>243670.41698885988</v>
      </c>
    </row>
    <row r="44" spans="2:56" s="215" customFormat="1" ht="20.100000000000001" customHeight="1">
      <c r="B44" s="337" t="s">
        <v>228</v>
      </c>
      <c r="C44" s="327">
        <v>416.71938914480063</v>
      </c>
      <c r="D44" s="328">
        <v>54006.188054645878</v>
      </c>
      <c r="E44" s="343">
        <v>5476.8823785314607</v>
      </c>
      <c r="F44" s="343">
        <v>72858.838257645912</v>
      </c>
      <c r="G44" s="343">
        <v>76983.073920031937</v>
      </c>
      <c r="H44" s="344">
        <v>209741.70199999999</v>
      </c>
      <c r="I44" s="342">
        <v>460.61386999120344</v>
      </c>
      <c r="J44" s="343">
        <v>59694.84485560927</v>
      </c>
      <c r="K44" s="343">
        <v>6053.7811620409439</v>
      </c>
      <c r="L44" s="343">
        <v>80533.30928947049</v>
      </c>
      <c r="M44" s="343">
        <v>85091.964822888098</v>
      </c>
      <c r="N44" s="344">
        <v>231834.51400000002</v>
      </c>
      <c r="O44" s="342">
        <v>956.93390800000009</v>
      </c>
      <c r="P44" s="343">
        <v>33971.153734</v>
      </c>
      <c r="Q44" s="343">
        <v>16267.876436000002</v>
      </c>
      <c r="R44" s="343">
        <v>130860.71191900002</v>
      </c>
      <c r="S44" s="343">
        <v>57176.801003</v>
      </c>
      <c r="T44" s="344">
        <v>239233.47700000001</v>
      </c>
      <c r="U44" s="342">
        <v>0</v>
      </c>
      <c r="V44" s="343">
        <v>35606.410280000004</v>
      </c>
      <c r="W44" s="343">
        <v>15259.89012</v>
      </c>
      <c r="X44" s="343">
        <v>144968.95613999999</v>
      </c>
      <c r="Y44" s="343">
        <v>58496.245460000006</v>
      </c>
      <c r="Z44" s="344">
        <v>254331.50200000001</v>
      </c>
      <c r="AA44" s="342">
        <v>4650.1551049989912</v>
      </c>
      <c r="AB44" s="343">
        <v>40116.067451547926</v>
      </c>
      <c r="AC44" s="343">
        <v>46802.728993897668</v>
      </c>
      <c r="AD44" s="343">
        <v>206634.46295857738</v>
      </c>
      <c r="AE44" s="343">
        <v>80878.318310977716</v>
      </c>
      <c r="AF44" s="344">
        <v>379081.73281999968</v>
      </c>
      <c r="AG44" s="342">
        <v>2885.4781518423988</v>
      </c>
      <c r="AH44" s="343">
        <v>31440.89169969485</v>
      </c>
      <c r="AI44" s="343">
        <v>39631.630498061553</v>
      </c>
      <c r="AJ44" s="343">
        <v>226799.19741270973</v>
      </c>
      <c r="AK44" s="343">
        <v>116969.31915769151</v>
      </c>
      <c r="AL44" s="344">
        <v>417726.51692000002</v>
      </c>
      <c r="AM44" s="342">
        <v>3702.4716579047531</v>
      </c>
      <c r="AN44" s="343">
        <v>56206.474007178789</v>
      </c>
      <c r="AO44" s="343">
        <v>77426.218207138707</v>
      </c>
      <c r="AP44" s="343">
        <v>173372.82843401635</v>
      </c>
      <c r="AQ44" s="343">
        <v>108292.00769376136</v>
      </c>
      <c r="AR44" s="344">
        <v>419000</v>
      </c>
      <c r="AS44" s="342">
        <v>0</v>
      </c>
      <c r="AT44" s="343">
        <v>0</v>
      </c>
      <c r="AU44" s="343">
        <v>0</v>
      </c>
      <c r="AV44" s="343">
        <v>0</v>
      </c>
      <c r="AW44" s="343">
        <v>0</v>
      </c>
      <c r="AX44" s="344">
        <v>0</v>
      </c>
      <c r="AY44" s="342">
        <v>0</v>
      </c>
      <c r="AZ44" s="343">
        <v>0</v>
      </c>
      <c r="BA44" s="343">
        <v>0</v>
      </c>
      <c r="BB44" s="343">
        <v>0</v>
      </c>
      <c r="BC44" s="343">
        <v>0</v>
      </c>
      <c r="BD44" s="344">
        <v>0</v>
      </c>
    </row>
    <row r="45" spans="2:56" s="215" customFormat="1" ht="20.100000000000001" customHeight="1">
      <c r="B45" s="337" t="s">
        <v>229</v>
      </c>
      <c r="C45" s="327">
        <v>8284.2096778693376</v>
      </c>
      <c r="D45" s="328">
        <v>27536.839290551015</v>
      </c>
      <c r="E45" s="343">
        <v>0</v>
      </c>
      <c r="F45" s="343">
        <v>163393.22981082002</v>
      </c>
      <c r="G45" s="343">
        <v>127744.2345801475</v>
      </c>
      <c r="H45" s="344">
        <v>326958.51335938787</v>
      </c>
      <c r="I45" s="342">
        <v>0</v>
      </c>
      <c r="J45" s="343">
        <v>55365.476445374421</v>
      </c>
      <c r="K45" s="343">
        <v>1806.5118683748185</v>
      </c>
      <c r="L45" s="343">
        <v>181738.55260730986</v>
      </c>
      <c r="M45" s="343">
        <v>125397.10588699965</v>
      </c>
      <c r="N45" s="344">
        <v>364307.64680805872</v>
      </c>
      <c r="O45" s="342">
        <v>10366.707299454822</v>
      </c>
      <c r="P45" s="343">
        <v>83282.046823489567</v>
      </c>
      <c r="Q45" s="343">
        <v>0</v>
      </c>
      <c r="R45" s="343">
        <v>685812.80665625446</v>
      </c>
      <c r="S45" s="343">
        <v>218205.78883412332</v>
      </c>
      <c r="T45" s="344">
        <v>997667.34961332218</v>
      </c>
      <c r="U45" s="342">
        <v>-24053.328095248555</v>
      </c>
      <c r="V45" s="343">
        <v>-195340.73608164748</v>
      </c>
      <c r="W45" s="343">
        <v>-82597.429978745698</v>
      </c>
      <c r="X45" s="343">
        <v>-2915017.1193454773</v>
      </c>
      <c r="Y45" s="343">
        <v>-915338.82519447454</v>
      </c>
      <c r="Z45" s="344">
        <v>-4132347.4386955937</v>
      </c>
      <c r="AA45" s="342">
        <v>51803.308460696833</v>
      </c>
      <c r="AB45" s="343">
        <v>179146.4675275253</v>
      </c>
      <c r="AC45" s="343">
        <v>104727.82301948329</v>
      </c>
      <c r="AD45" s="343">
        <v>880797.25200620736</v>
      </c>
      <c r="AE45" s="343">
        <v>371758.69620508543</v>
      </c>
      <c r="AF45" s="344">
        <v>1588233.5472189982</v>
      </c>
      <c r="AG45" s="342">
        <v>3770.8707070255673</v>
      </c>
      <c r="AH45" s="343">
        <v>16364.963841487302</v>
      </c>
      <c r="AI45" s="343">
        <v>13355.095765706348</v>
      </c>
      <c r="AJ45" s="343">
        <v>323633.66458826256</v>
      </c>
      <c r="AK45" s="343">
        <v>20770.005231198578</v>
      </c>
      <c r="AL45" s="344">
        <v>377894.60013368033</v>
      </c>
      <c r="AM45" s="342">
        <v>19314.031623685114</v>
      </c>
      <c r="AN45" s="343">
        <v>184205.14018509132</v>
      </c>
      <c r="AO45" s="343">
        <v>112335.31398645393</v>
      </c>
      <c r="AP45" s="343">
        <v>4367600.9267278472</v>
      </c>
      <c r="AQ45" s="343">
        <v>249346.39929616341</v>
      </c>
      <c r="AR45" s="344">
        <v>4932801.8118192414</v>
      </c>
      <c r="AS45" s="342">
        <v>406.050454329405</v>
      </c>
      <c r="AT45" s="343">
        <v>1606.6059964212782</v>
      </c>
      <c r="AU45" s="343">
        <v>1618.9688365244685</v>
      </c>
      <c r="AV45" s="343">
        <v>15990.013056093107</v>
      </c>
      <c r="AW45" s="343">
        <v>1766.5211419527836</v>
      </c>
      <c r="AX45" s="344">
        <v>21388.159485321044</v>
      </c>
      <c r="AY45" s="342">
        <v>-41710.36279384153</v>
      </c>
      <c r="AZ45" s="343">
        <v>-306787.67668112239</v>
      </c>
      <c r="BA45" s="343">
        <v>-280644.81089131278</v>
      </c>
      <c r="BB45" s="343">
        <v>-2300502.9461954501</v>
      </c>
      <c r="BC45" s="343">
        <v>-303243.80135755573</v>
      </c>
      <c r="BD45" s="344">
        <v>-3232889.597919283</v>
      </c>
    </row>
    <row r="46" spans="2:56" s="215" customFormat="1" ht="20.100000000000001" customHeight="1">
      <c r="B46" s="337" t="s">
        <v>230</v>
      </c>
      <c r="C46" s="327">
        <v>8341.8501100600006</v>
      </c>
      <c r="D46" s="328">
        <v>16232.789403360002</v>
      </c>
      <c r="E46" s="343">
        <v>6989.1176597800013</v>
      </c>
      <c r="F46" s="343">
        <v>23672.817879900002</v>
      </c>
      <c r="G46" s="343">
        <v>57491.12913690001</v>
      </c>
      <c r="H46" s="344">
        <v>112727.70419000002</v>
      </c>
      <c r="I46" s="342">
        <v>22963.655681660832</v>
      </c>
      <c r="J46" s="343">
        <v>44686.032677826479</v>
      </c>
      <c r="K46" s="343">
        <v>19239.819625175292</v>
      </c>
      <c r="L46" s="343">
        <v>65167.130988496952</v>
      </c>
      <c r="M46" s="343">
        <v>158263.03240063545</v>
      </c>
      <c r="N46" s="344">
        <v>310319.67137379502</v>
      </c>
      <c r="O46" s="342">
        <v>13354.738330927765</v>
      </c>
      <c r="P46" s="343">
        <v>10016.053748195824</v>
      </c>
      <c r="Q46" s="343">
        <v>626.00335926223897</v>
      </c>
      <c r="R46" s="343">
        <v>65521.684936114347</v>
      </c>
      <c r="S46" s="343">
        <v>119149.30604624614</v>
      </c>
      <c r="T46" s="344">
        <v>208667.7864207463</v>
      </c>
      <c r="U46" s="342">
        <v>14286.130106155135</v>
      </c>
      <c r="V46" s="343">
        <v>22269.555753712419</v>
      </c>
      <c r="W46" s="343">
        <v>3509.7413063564522</v>
      </c>
      <c r="X46" s="343">
        <v>63669.673275874789</v>
      </c>
      <c r="Y46" s="343">
        <v>143454.49677530176</v>
      </c>
      <c r="Z46" s="344">
        <v>247189.59721740056</v>
      </c>
      <c r="AA46" s="342">
        <v>29524.715886557304</v>
      </c>
      <c r="AB46" s="343">
        <v>33894.97626477397</v>
      </c>
      <c r="AC46" s="343">
        <v>8042.0577167246802</v>
      </c>
      <c r="AD46" s="343">
        <v>93089.881512749649</v>
      </c>
      <c r="AE46" s="343">
        <v>161749.96347483189</v>
      </c>
      <c r="AF46" s="344">
        <v>326301.59485563752</v>
      </c>
      <c r="AG46" s="342">
        <v>27731.679053511703</v>
      </c>
      <c r="AH46" s="343">
        <v>25689.581921441619</v>
      </c>
      <c r="AI46" s="343">
        <v>13845.41855543515</v>
      </c>
      <c r="AJ46" s="343">
        <v>99695.181987661359</v>
      </c>
      <c r="AK46" s="343">
        <v>241457.56489596638</v>
      </c>
      <c r="AL46" s="344">
        <v>408419.42641401623</v>
      </c>
      <c r="AM46" s="342">
        <v>24473.192004210305</v>
      </c>
      <c r="AN46" s="343">
        <v>22843.660133916495</v>
      </c>
      <c r="AO46" s="343">
        <v>10446.287949468111</v>
      </c>
      <c r="AP46" s="343">
        <v>80260.43819517165</v>
      </c>
      <c r="AQ46" s="343">
        <v>164963.37829120981</v>
      </c>
      <c r="AR46" s="344">
        <v>302986.95657397638</v>
      </c>
      <c r="AS46" s="342">
        <v>25989.773972394392</v>
      </c>
      <c r="AT46" s="343">
        <v>23271.430429422824</v>
      </c>
      <c r="AU46" s="343">
        <v>8881.2800786485841</v>
      </c>
      <c r="AV46" s="343">
        <v>80186.488103669137</v>
      </c>
      <c r="AW46" s="343">
        <v>173675.91670960363</v>
      </c>
      <c r="AX46" s="344">
        <v>312004.88929373858</v>
      </c>
      <c r="AY46" s="342">
        <v>7238.1059888700211</v>
      </c>
      <c r="AZ46" s="343">
        <v>7191.3532626378501</v>
      </c>
      <c r="BA46" s="343">
        <v>3645.4447136243998</v>
      </c>
      <c r="BB46" s="343">
        <v>46172.877059426755</v>
      </c>
      <c r="BC46" s="343">
        <v>33246.486429600474</v>
      </c>
      <c r="BD46" s="344">
        <v>97494.267454159504</v>
      </c>
    </row>
    <row r="47" spans="2:56" s="215" customFormat="1" ht="20.100000000000001" customHeight="1">
      <c r="B47" s="337" t="s">
        <v>231</v>
      </c>
      <c r="C47" s="327">
        <v>0</v>
      </c>
      <c r="D47" s="328">
        <v>0</v>
      </c>
      <c r="E47" s="343">
        <v>0</v>
      </c>
      <c r="F47" s="343">
        <v>0</v>
      </c>
      <c r="G47" s="343">
        <v>0</v>
      </c>
      <c r="H47" s="344">
        <v>0</v>
      </c>
      <c r="I47" s="342">
        <v>0</v>
      </c>
      <c r="J47" s="343">
        <v>0</v>
      </c>
      <c r="K47" s="343">
        <v>0</v>
      </c>
      <c r="L47" s="343">
        <v>0</v>
      </c>
      <c r="M47" s="343">
        <v>0</v>
      </c>
      <c r="N47" s="344">
        <v>0</v>
      </c>
      <c r="O47" s="342">
        <v>0</v>
      </c>
      <c r="P47" s="343">
        <v>0</v>
      </c>
      <c r="Q47" s="343">
        <v>0</v>
      </c>
      <c r="R47" s="343">
        <v>0</v>
      </c>
      <c r="S47" s="343">
        <v>0</v>
      </c>
      <c r="T47" s="344">
        <v>0</v>
      </c>
      <c r="U47" s="342">
        <v>0</v>
      </c>
      <c r="V47" s="343">
        <v>0</v>
      </c>
      <c r="W47" s="343">
        <v>15160.583631360352</v>
      </c>
      <c r="X47" s="343">
        <v>0</v>
      </c>
      <c r="Y47" s="343">
        <v>0</v>
      </c>
      <c r="Z47" s="344">
        <v>15160.583631360352</v>
      </c>
      <c r="AA47" s="342">
        <v>0</v>
      </c>
      <c r="AB47" s="343">
        <v>0</v>
      </c>
      <c r="AC47" s="343">
        <v>17057.815953905047</v>
      </c>
      <c r="AD47" s="343">
        <v>0</v>
      </c>
      <c r="AE47" s="343">
        <v>0</v>
      </c>
      <c r="AF47" s="344">
        <v>17057.815953905047</v>
      </c>
      <c r="AG47" s="342">
        <v>0</v>
      </c>
      <c r="AH47" s="343">
        <v>0</v>
      </c>
      <c r="AI47" s="343">
        <v>46947.466981317164</v>
      </c>
      <c r="AJ47" s="343">
        <v>0</v>
      </c>
      <c r="AK47" s="343">
        <v>0</v>
      </c>
      <c r="AL47" s="344">
        <v>46947.466981317164</v>
      </c>
      <c r="AM47" s="342">
        <v>0</v>
      </c>
      <c r="AN47" s="343">
        <v>0</v>
      </c>
      <c r="AO47" s="343">
        <v>80894.477485620024</v>
      </c>
      <c r="AP47" s="343">
        <v>0</v>
      </c>
      <c r="AQ47" s="343">
        <v>0</v>
      </c>
      <c r="AR47" s="344">
        <v>80894.477485620024</v>
      </c>
      <c r="AS47" s="342">
        <v>0</v>
      </c>
      <c r="AT47" s="343">
        <v>0</v>
      </c>
      <c r="AU47" s="343">
        <v>28149.483676985503</v>
      </c>
      <c r="AV47" s="343">
        <v>0</v>
      </c>
      <c r="AW47" s="343">
        <v>0</v>
      </c>
      <c r="AX47" s="344">
        <v>28149.483676985503</v>
      </c>
      <c r="AY47" s="342">
        <v>0</v>
      </c>
      <c r="AZ47" s="343">
        <v>0</v>
      </c>
      <c r="BA47" s="343">
        <v>-42392.197944062711</v>
      </c>
      <c r="BB47" s="343">
        <v>0</v>
      </c>
      <c r="BC47" s="343">
        <v>0</v>
      </c>
      <c r="BD47" s="344">
        <v>-42392.197944062711</v>
      </c>
    </row>
    <row r="48" spans="2:56" s="215" customFormat="1" ht="20.100000000000001" customHeight="1">
      <c r="B48" s="337" t="s">
        <v>232</v>
      </c>
      <c r="C48" s="327">
        <v>-29.055989113015332</v>
      </c>
      <c r="D48" s="328">
        <v>-486.46379114894546</v>
      </c>
      <c r="E48" s="343">
        <v>0</v>
      </c>
      <c r="F48" s="343">
        <v>-9827.2383213646171</v>
      </c>
      <c r="G48" s="343">
        <v>-3669.8451234820209</v>
      </c>
      <c r="H48" s="344">
        <v>-14012.603225108598</v>
      </c>
      <c r="I48" s="342">
        <v>-27.050450038315702</v>
      </c>
      <c r="J48" s="343">
        <v>-452.88647468654665</v>
      </c>
      <c r="K48" s="343">
        <v>0</v>
      </c>
      <c r="L48" s="343">
        <v>-9148.9303011756256</v>
      </c>
      <c r="M48" s="343">
        <v>-3416.5404514362071</v>
      </c>
      <c r="N48" s="344">
        <v>-13045.407677336696</v>
      </c>
      <c r="O48" s="342">
        <v>0</v>
      </c>
      <c r="P48" s="343">
        <v>-8247.1051552818226</v>
      </c>
      <c r="Q48" s="343">
        <v>0</v>
      </c>
      <c r="R48" s="343">
        <v>-17894.159146546797</v>
      </c>
      <c r="S48" s="343">
        <v>0</v>
      </c>
      <c r="T48" s="344">
        <v>-26141.264301828618</v>
      </c>
      <c r="U48" s="342">
        <v>0</v>
      </c>
      <c r="V48" s="343">
        <v>0</v>
      </c>
      <c r="W48" s="343">
        <v>0</v>
      </c>
      <c r="X48" s="343">
        <v>22444.43080707407</v>
      </c>
      <c r="Y48" s="343">
        <v>0</v>
      </c>
      <c r="Z48" s="344">
        <v>22444.43080707407</v>
      </c>
      <c r="AA48" s="342">
        <v>-50.560458140077017</v>
      </c>
      <c r="AB48" s="343">
        <v>-8539.0261920281828</v>
      </c>
      <c r="AC48" s="343">
        <v>0</v>
      </c>
      <c r="AD48" s="343">
        <v>-58174.682089679838</v>
      </c>
      <c r="AE48" s="343">
        <v>-6385.9141061993205</v>
      </c>
      <c r="AF48" s="344">
        <v>-73150.182846047406</v>
      </c>
      <c r="AG48" s="342">
        <v>0</v>
      </c>
      <c r="AH48" s="343">
        <v>3528.3388503572783</v>
      </c>
      <c r="AI48" s="343">
        <v>0</v>
      </c>
      <c r="AJ48" s="343">
        <v>9755.4209546656784</v>
      </c>
      <c r="AK48" s="343">
        <v>0</v>
      </c>
      <c r="AL48" s="344">
        <v>13283.759805022957</v>
      </c>
      <c r="AM48" s="342">
        <v>0</v>
      </c>
      <c r="AN48" s="343">
        <v>63.553033279826863</v>
      </c>
      <c r="AO48" s="343">
        <v>0</v>
      </c>
      <c r="AP48" s="343">
        <v>2240.0199708450532</v>
      </c>
      <c r="AQ48" s="343">
        <v>0</v>
      </c>
      <c r="AR48" s="344">
        <v>2303.5730041248798</v>
      </c>
      <c r="AS48" s="342">
        <v>0</v>
      </c>
      <c r="AT48" s="343">
        <v>-7554.8471158718485</v>
      </c>
      <c r="AU48" s="343">
        <v>0</v>
      </c>
      <c r="AV48" s="343">
        <v>-23923.682533594187</v>
      </c>
      <c r="AW48" s="343">
        <v>0</v>
      </c>
      <c r="AX48" s="344">
        <v>-31478.529649466036</v>
      </c>
      <c r="AY48" s="342">
        <v>0</v>
      </c>
      <c r="AZ48" s="343">
        <v>0</v>
      </c>
      <c r="BA48" s="343">
        <v>0</v>
      </c>
      <c r="BB48" s="343">
        <v>-11450.47765285509</v>
      </c>
      <c r="BC48" s="343">
        <v>-36863.774046955419</v>
      </c>
      <c r="BD48" s="344">
        <v>-48314.251699810506</v>
      </c>
    </row>
    <row r="49" spans="2:56" s="215" customFormat="1" ht="20.100000000000001" customHeight="1">
      <c r="B49" s="337" t="s">
        <v>233</v>
      </c>
      <c r="C49" s="327">
        <v>0</v>
      </c>
      <c r="D49" s="328">
        <v>3689.9717182930262</v>
      </c>
      <c r="E49" s="343">
        <v>0</v>
      </c>
      <c r="F49" s="343">
        <v>0</v>
      </c>
      <c r="G49" s="343">
        <v>0</v>
      </c>
      <c r="H49" s="344">
        <v>3689.9717182930262</v>
      </c>
      <c r="I49" s="342">
        <v>0</v>
      </c>
      <c r="J49" s="343">
        <v>2797.3535390872808</v>
      </c>
      <c r="K49" s="343">
        <v>0</v>
      </c>
      <c r="L49" s="343">
        <v>0</v>
      </c>
      <c r="M49" s="343">
        <v>0</v>
      </c>
      <c r="N49" s="344">
        <v>2797.3535390872808</v>
      </c>
      <c r="O49" s="342">
        <v>0</v>
      </c>
      <c r="P49" s="343">
        <v>3433.1165976483376</v>
      </c>
      <c r="Q49" s="343">
        <v>0</v>
      </c>
      <c r="R49" s="343">
        <v>0</v>
      </c>
      <c r="S49" s="343">
        <v>0</v>
      </c>
      <c r="T49" s="344">
        <v>3433.1165976483376</v>
      </c>
      <c r="U49" s="342">
        <v>0</v>
      </c>
      <c r="V49" s="343">
        <v>5781.7763340004976</v>
      </c>
      <c r="W49" s="343">
        <v>0</v>
      </c>
      <c r="X49" s="343">
        <v>0</v>
      </c>
      <c r="Y49" s="343">
        <v>0</v>
      </c>
      <c r="Z49" s="344">
        <v>5781.7763340004976</v>
      </c>
      <c r="AA49" s="342">
        <v>0</v>
      </c>
      <c r="AB49" s="343">
        <v>9415.8398388376245</v>
      </c>
      <c r="AC49" s="343">
        <v>0</v>
      </c>
      <c r="AD49" s="343">
        <v>0</v>
      </c>
      <c r="AE49" s="343">
        <v>0</v>
      </c>
      <c r="AF49" s="344">
        <v>9415.8398388376245</v>
      </c>
      <c r="AG49" s="342">
        <v>0</v>
      </c>
      <c r="AH49" s="343">
        <v>10892.386710434392</v>
      </c>
      <c r="AI49" s="343">
        <v>0</v>
      </c>
      <c r="AJ49" s="343">
        <v>0</v>
      </c>
      <c r="AK49" s="343">
        <v>0</v>
      </c>
      <c r="AL49" s="344">
        <v>10892.386710434392</v>
      </c>
      <c r="AM49" s="342">
        <v>0</v>
      </c>
      <c r="AN49" s="343">
        <v>9190.0637415739893</v>
      </c>
      <c r="AO49" s="343">
        <v>0</v>
      </c>
      <c r="AP49" s="343">
        <v>0</v>
      </c>
      <c r="AQ49" s="343">
        <v>0</v>
      </c>
      <c r="AR49" s="344">
        <v>9190.0637415739893</v>
      </c>
      <c r="AS49" s="342">
        <v>0</v>
      </c>
      <c r="AT49" s="343">
        <v>7021.7711779632864</v>
      </c>
      <c r="AU49" s="343">
        <v>0</v>
      </c>
      <c r="AV49" s="343">
        <v>0</v>
      </c>
      <c r="AW49" s="343">
        <v>0</v>
      </c>
      <c r="AX49" s="344">
        <v>7021.7711779632864</v>
      </c>
      <c r="AY49" s="342">
        <v>0</v>
      </c>
      <c r="AZ49" s="343">
        <v>6135.5801518593435</v>
      </c>
      <c r="BA49" s="343">
        <v>0</v>
      </c>
      <c r="BB49" s="343">
        <v>0</v>
      </c>
      <c r="BC49" s="343">
        <v>0</v>
      </c>
      <c r="BD49" s="344">
        <v>6135.5801518593435</v>
      </c>
    </row>
    <row r="50" spans="2:56" s="215" customFormat="1" ht="20.100000000000001" customHeight="1">
      <c r="B50" s="337" t="s">
        <v>234</v>
      </c>
      <c r="C50" s="327">
        <v>4.8159459108087423</v>
      </c>
      <c r="D50" s="328">
        <v>130.03053959183606</v>
      </c>
      <c r="E50" s="343">
        <v>794.63107528344256</v>
      </c>
      <c r="F50" s="343">
        <v>3763.6617292970318</v>
      </c>
      <c r="G50" s="343">
        <v>19386.590263960592</v>
      </c>
      <c r="H50" s="344">
        <v>24079.729554043712</v>
      </c>
      <c r="I50" s="342">
        <v>3.4381701388958277</v>
      </c>
      <c r="J50" s="343">
        <v>92.830593750187347</v>
      </c>
      <c r="K50" s="343">
        <v>567.29807291781151</v>
      </c>
      <c r="L50" s="343">
        <v>2686.9299635470888</v>
      </c>
      <c r="M50" s="343">
        <v>13840.353894125154</v>
      </c>
      <c r="N50" s="344">
        <v>17190.850694479137</v>
      </c>
      <c r="O50" s="342">
        <v>0</v>
      </c>
      <c r="P50" s="343">
        <v>0</v>
      </c>
      <c r="Q50" s="343">
        <v>0</v>
      </c>
      <c r="R50" s="343">
        <v>0</v>
      </c>
      <c r="S50" s="343">
        <v>0</v>
      </c>
      <c r="T50" s="344">
        <v>0</v>
      </c>
      <c r="U50" s="342">
        <v>0</v>
      </c>
      <c r="V50" s="343">
        <v>51.788379239782692</v>
      </c>
      <c r="W50" s="343">
        <v>267.57329273887723</v>
      </c>
      <c r="X50" s="343">
        <v>1441.4432221739517</v>
      </c>
      <c r="Y50" s="343">
        <v>6870.5916458111706</v>
      </c>
      <c r="Z50" s="344">
        <v>8631.3965399637818</v>
      </c>
      <c r="AA50" s="342">
        <v>0.90440114473614786</v>
      </c>
      <c r="AB50" s="343">
        <v>51.550865249960424</v>
      </c>
      <c r="AC50" s="343">
        <v>289.40836631556726</v>
      </c>
      <c r="AD50" s="343">
        <v>1461.964450465983</v>
      </c>
      <c r="AE50" s="343">
        <v>7240.1833641852318</v>
      </c>
      <c r="AF50" s="344">
        <v>9044.0114473614776</v>
      </c>
      <c r="AG50" s="342">
        <v>0</v>
      </c>
      <c r="AH50" s="343">
        <v>0</v>
      </c>
      <c r="AI50" s="343">
        <v>0</v>
      </c>
      <c r="AJ50" s="343">
        <v>5143.9133600196292</v>
      </c>
      <c r="AK50" s="343">
        <v>2420.6651105974724</v>
      </c>
      <c r="AL50" s="344">
        <v>7564.5784706171016</v>
      </c>
      <c r="AM50" s="342">
        <v>0</v>
      </c>
      <c r="AN50" s="343">
        <v>0</v>
      </c>
      <c r="AO50" s="343">
        <v>0</v>
      </c>
      <c r="AP50" s="343">
        <v>1338.8572183793258</v>
      </c>
      <c r="AQ50" s="343">
        <v>2845.0715890560673</v>
      </c>
      <c r="AR50" s="344">
        <v>4183.9288074353935</v>
      </c>
      <c r="AS50" s="342">
        <v>0</v>
      </c>
      <c r="AT50" s="343">
        <v>8.6168021836365752E-2</v>
      </c>
      <c r="AU50" s="343">
        <v>0</v>
      </c>
      <c r="AV50" s="343">
        <v>2.8237184500890478</v>
      </c>
      <c r="AW50" s="343">
        <v>4.7156021861600514</v>
      </c>
      <c r="AX50" s="344">
        <v>7.6254886580854651</v>
      </c>
      <c r="AY50" s="342">
        <v>0</v>
      </c>
      <c r="AZ50" s="343">
        <v>8.3574578945777844</v>
      </c>
      <c r="BA50" s="343">
        <v>0</v>
      </c>
      <c r="BB50" s="343">
        <v>627.3009572636031</v>
      </c>
      <c r="BC50" s="343">
        <v>593.37951051502273</v>
      </c>
      <c r="BD50" s="344">
        <v>1229.0379256732037</v>
      </c>
    </row>
    <row r="51" spans="2:56" s="215" customFormat="1" ht="20.100000000000001" customHeight="1">
      <c r="B51" s="337" t="s">
        <v>235</v>
      </c>
      <c r="C51" s="327">
        <v>0</v>
      </c>
      <c r="D51" s="328">
        <v>0</v>
      </c>
      <c r="E51" s="343">
        <v>0</v>
      </c>
      <c r="F51" s="343">
        <v>8713.9267990899389</v>
      </c>
      <c r="G51" s="343">
        <v>0</v>
      </c>
      <c r="H51" s="344">
        <v>8713.9267990899389</v>
      </c>
      <c r="I51" s="342">
        <v>0</v>
      </c>
      <c r="J51" s="343">
        <v>1482.4236005053556</v>
      </c>
      <c r="K51" s="343">
        <v>0</v>
      </c>
      <c r="L51" s="343">
        <v>8851.901299252715</v>
      </c>
      <c r="M51" s="343">
        <v>0</v>
      </c>
      <c r="N51" s="344">
        <v>10334.32489975807</v>
      </c>
      <c r="O51" s="342">
        <v>0</v>
      </c>
      <c r="P51" s="343">
        <v>0</v>
      </c>
      <c r="Q51" s="343">
        <v>0</v>
      </c>
      <c r="R51" s="343">
        <v>2714.516625952363</v>
      </c>
      <c r="S51" s="343">
        <v>0</v>
      </c>
      <c r="T51" s="344">
        <v>2714.516625952363</v>
      </c>
      <c r="U51" s="342">
        <v>34415.264104511392</v>
      </c>
      <c r="V51" s="343">
        <v>0</v>
      </c>
      <c r="W51" s="343">
        <v>0</v>
      </c>
      <c r="X51" s="343">
        <v>0</v>
      </c>
      <c r="Y51" s="343">
        <v>0</v>
      </c>
      <c r="Z51" s="344">
        <v>34415.264104511392</v>
      </c>
      <c r="AA51" s="342">
        <v>-10479.219280159801</v>
      </c>
      <c r="AB51" s="343">
        <v>0</v>
      </c>
      <c r="AC51" s="343">
        <v>0</v>
      </c>
      <c r="AD51" s="343">
        <v>0</v>
      </c>
      <c r="AE51" s="343">
        <v>0</v>
      </c>
      <c r="AF51" s="344">
        <v>-10479.219280159801</v>
      </c>
      <c r="AG51" s="342">
        <v>0</v>
      </c>
      <c r="AH51" s="343">
        <v>0</v>
      </c>
      <c r="AI51" s="343">
        <v>0</v>
      </c>
      <c r="AJ51" s="343">
        <v>211.96592714729906</v>
      </c>
      <c r="AK51" s="343">
        <v>0</v>
      </c>
      <c r="AL51" s="344">
        <v>211.96592714729906</v>
      </c>
      <c r="AM51" s="342">
        <v>8042.5903702979986</v>
      </c>
      <c r="AN51" s="343">
        <v>0</v>
      </c>
      <c r="AO51" s="343">
        <v>0</v>
      </c>
      <c r="AP51" s="343">
        <v>0</v>
      </c>
      <c r="AQ51" s="343">
        <v>0</v>
      </c>
      <c r="AR51" s="344">
        <v>8042.5903702979986</v>
      </c>
      <c r="AS51" s="342">
        <v>-1163.4545312411815</v>
      </c>
      <c r="AT51" s="343">
        <v>-2407.0329058730117</v>
      </c>
      <c r="AU51" s="343">
        <v>-6.3679531291963363</v>
      </c>
      <c r="AV51" s="343">
        <v>-2291.5580168013498</v>
      </c>
      <c r="AW51" s="343">
        <v>0</v>
      </c>
      <c r="AX51" s="344">
        <v>-5868.413407044739</v>
      </c>
      <c r="AY51" s="342">
        <v>-1789.0137643350608</v>
      </c>
      <c r="AZ51" s="343">
        <v>-3675.7179076638531</v>
      </c>
      <c r="BA51" s="343">
        <v>-9.7243363977641799</v>
      </c>
      <c r="BB51" s="343">
        <v>-3964.0595599075614</v>
      </c>
      <c r="BC51" s="343">
        <v>0</v>
      </c>
      <c r="BD51" s="344">
        <v>-9438.5155683042412</v>
      </c>
    </row>
    <row r="52" spans="2:56" s="215" customFormat="1" ht="20.100000000000001" customHeight="1">
      <c r="B52" s="337" t="s">
        <v>236</v>
      </c>
      <c r="C52" s="327">
        <v>90226.731443800454</v>
      </c>
      <c r="D52" s="328">
        <v>0</v>
      </c>
      <c r="E52" s="343">
        <v>0</v>
      </c>
      <c r="F52" s="343">
        <v>0</v>
      </c>
      <c r="G52" s="343">
        <v>0</v>
      </c>
      <c r="H52" s="344">
        <v>90226.731443800454</v>
      </c>
      <c r="I52" s="342">
        <v>63278.520684477888</v>
      </c>
      <c r="J52" s="343">
        <v>7685.3917126039632</v>
      </c>
      <c r="K52" s="343">
        <v>0</v>
      </c>
      <c r="L52" s="343">
        <v>0</v>
      </c>
      <c r="M52" s="343">
        <v>0</v>
      </c>
      <c r="N52" s="344">
        <v>70963.912397081847</v>
      </c>
      <c r="O52" s="342">
        <v>314175.73225539661</v>
      </c>
      <c r="P52" s="343">
        <v>0</v>
      </c>
      <c r="Q52" s="343">
        <v>30642.204035357234</v>
      </c>
      <c r="R52" s="343">
        <v>0</v>
      </c>
      <c r="S52" s="343">
        <v>0</v>
      </c>
      <c r="T52" s="344">
        <v>344817.93629075383</v>
      </c>
      <c r="U52" s="342">
        <v>-115295.18250345731</v>
      </c>
      <c r="V52" s="343">
        <v>0</v>
      </c>
      <c r="W52" s="343">
        <v>-46946.327218671104</v>
      </c>
      <c r="X52" s="343">
        <v>0</v>
      </c>
      <c r="Y52" s="343">
        <v>0</v>
      </c>
      <c r="Z52" s="344">
        <v>-162241.50972212842</v>
      </c>
      <c r="AA52" s="342">
        <v>373573.46235220431</v>
      </c>
      <c r="AB52" s="343">
        <v>0</v>
      </c>
      <c r="AC52" s="343">
        <v>0</v>
      </c>
      <c r="AD52" s="343">
        <v>0</v>
      </c>
      <c r="AE52" s="343">
        <v>0</v>
      </c>
      <c r="AF52" s="344">
        <v>373573.46235220431</v>
      </c>
      <c r="AG52" s="342">
        <v>-200584.79932854176</v>
      </c>
      <c r="AH52" s="343">
        <v>0</v>
      </c>
      <c r="AI52" s="343">
        <v>0</v>
      </c>
      <c r="AJ52" s="343">
        <v>0</v>
      </c>
      <c r="AK52" s="343">
        <v>0</v>
      </c>
      <c r="AL52" s="344">
        <v>-200584.79932854176</v>
      </c>
      <c r="AM52" s="342">
        <v>641419.37238521094</v>
      </c>
      <c r="AN52" s="343">
        <v>0</v>
      </c>
      <c r="AO52" s="343">
        <v>0</v>
      </c>
      <c r="AP52" s="343">
        <v>0</v>
      </c>
      <c r="AQ52" s="343">
        <v>0</v>
      </c>
      <c r="AR52" s="344">
        <v>641419.37238521094</v>
      </c>
      <c r="AS52" s="342">
        <v>-229159.15304382707</v>
      </c>
      <c r="AT52" s="343">
        <v>0</v>
      </c>
      <c r="AU52" s="343">
        <v>0</v>
      </c>
      <c r="AV52" s="343">
        <v>0</v>
      </c>
      <c r="AW52" s="343">
        <v>0</v>
      </c>
      <c r="AX52" s="344">
        <v>-229159.15304382707</v>
      </c>
      <c r="AY52" s="342">
        <v>578144.91853503231</v>
      </c>
      <c r="AZ52" s="343">
        <v>0</v>
      </c>
      <c r="BA52" s="343">
        <v>0</v>
      </c>
      <c r="BB52" s="343">
        <v>0</v>
      </c>
      <c r="BC52" s="343">
        <v>0</v>
      </c>
      <c r="BD52" s="344">
        <v>578144.91853503231</v>
      </c>
    </row>
    <row r="53" spans="2:56" s="215" customFormat="1" ht="20.100000000000001" customHeight="1">
      <c r="B53" s="337" t="s">
        <v>237</v>
      </c>
      <c r="C53" s="327">
        <v>0</v>
      </c>
      <c r="D53" s="328">
        <v>0</v>
      </c>
      <c r="E53" s="343">
        <v>0</v>
      </c>
      <c r="F53" s="343">
        <v>818528.06025469396</v>
      </c>
      <c r="G53" s="343">
        <v>0</v>
      </c>
      <c r="H53" s="344">
        <v>818528.06025469396</v>
      </c>
      <c r="I53" s="342">
        <v>0</v>
      </c>
      <c r="J53" s="343">
        <v>0</v>
      </c>
      <c r="K53" s="343">
        <v>0</v>
      </c>
      <c r="L53" s="343">
        <v>346649.28377041442</v>
      </c>
      <c r="M53" s="343">
        <v>7952.1079826887935</v>
      </c>
      <c r="N53" s="344">
        <v>354601.39175310323</v>
      </c>
      <c r="O53" s="342">
        <v>0</v>
      </c>
      <c r="P53" s="343">
        <v>0</v>
      </c>
      <c r="Q53" s="343">
        <v>0</v>
      </c>
      <c r="R53" s="343">
        <v>-425383.25015263748</v>
      </c>
      <c r="S53" s="343">
        <v>0</v>
      </c>
      <c r="T53" s="344">
        <v>-425383.25015263748</v>
      </c>
      <c r="U53" s="342">
        <v>0</v>
      </c>
      <c r="V53" s="343">
        <v>0</v>
      </c>
      <c r="W53" s="343">
        <v>0</v>
      </c>
      <c r="X53" s="343">
        <v>-274842.24005107116</v>
      </c>
      <c r="Y53" s="343">
        <v>0</v>
      </c>
      <c r="Z53" s="344">
        <v>-274842.24005107116</v>
      </c>
      <c r="AA53" s="342">
        <v>0</v>
      </c>
      <c r="AB53" s="343">
        <v>0</v>
      </c>
      <c r="AC53" s="343">
        <v>0</v>
      </c>
      <c r="AD53" s="343">
        <v>-145228.82733309793</v>
      </c>
      <c r="AE53" s="343">
        <v>-1093.7851550841322</v>
      </c>
      <c r="AF53" s="344">
        <v>-146322.61248818206</v>
      </c>
      <c r="AG53" s="342">
        <v>-3.8979311826671341</v>
      </c>
      <c r="AH53" s="343">
        <v>-3911.7364705845139</v>
      </c>
      <c r="AI53" s="343">
        <v>-11.317552755184302</v>
      </c>
      <c r="AJ53" s="343">
        <v>-217805.83318376381</v>
      </c>
      <c r="AK53" s="343">
        <v>-1182.564776638472</v>
      </c>
      <c r="AL53" s="344">
        <v>-222915.34991492465</v>
      </c>
      <c r="AM53" s="342">
        <v>0</v>
      </c>
      <c r="AN53" s="343">
        <v>0</v>
      </c>
      <c r="AO53" s="343">
        <v>0</v>
      </c>
      <c r="AP53" s="343">
        <v>509976.19385740429</v>
      </c>
      <c r="AQ53" s="343">
        <v>1109172.8981233239</v>
      </c>
      <c r="AR53" s="344">
        <v>1619149.0919807283</v>
      </c>
      <c r="AS53" s="342">
        <v>0</v>
      </c>
      <c r="AT53" s="343">
        <v>0</v>
      </c>
      <c r="AU53" s="343">
        <v>0</v>
      </c>
      <c r="AV53" s="343">
        <v>527400.6291118802</v>
      </c>
      <c r="AW53" s="343">
        <v>223.46938041030387</v>
      </c>
      <c r="AX53" s="344">
        <v>527624.09849229048</v>
      </c>
      <c r="AY53" s="342">
        <v>0</v>
      </c>
      <c r="AZ53" s="343">
        <v>0</v>
      </c>
      <c r="BA53" s="343">
        <v>0</v>
      </c>
      <c r="BB53" s="343">
        <v>-970158.78355409915</v>
      </c>
      <c r="BC53" s="343">
        <v>-10486.992357880521</v>
      </c>
      <c r="BD53" s="344">
        <v>-980645.77591197973</v>
      </c>
    </row>
    <row r="54" spans="2:56" s="215" customFormat="1" ht="20.100000000000001" customHeight="1">
      <c r="B54" s="337" t="s">
        <v>209</v>
      </c>
      <c r="C54" s="327">
        <v>0</v>
      </c>
      <c r="D54" s="328">
        <v>0</v>
      </c>
      <c r="E54" s="343">
        <v>0</v>
      </c>
      <c r="F54" s="343">
        <v>0</v>
      </c>
      <c r="G54" s="343">
        <v>0</v>
      </c>
      <c r="H54" s="344">
        <v>0</v>
      </c>
      <c r="I54" s="342">
        <v>0</v>
      </c>
      <c r="J54" s="343">
        <v>0</v>
      </c>
      <c r="K54" s="343">
        <v>0</v>
      </c>
      <c r="L54" s="343">
        <v>0</v>
      </c>
      <c r="M54" s="343">
        <v>0</v>
      </c>
      <c r="N54" s="344">
        <v>0</v>
      </c>
      <c r="O54" s="342">
        <v>0</v>
      </c>
      <c r="P54" s="343">
        <v>0</v>
      </c>
      <c r="Q54" s="343">
        <v>0</v>
      </c>
      <c r="R54" s="343">
        <v>0</v>
      </c>
      <c r="S54" s="343">
        <v>0</v>
      </c>
      <c r="T54" s="344">
        <v>0</v>
      </c>
      <c r="U54" s="342">
        <v>0</v>
      </c>
      <c r="V54" s="343">
        <v>0</v>
      </c>
      <c r="W54" s="343">
        <v>0</v>
      </c>
      <c r="X54" s="343">
        <v>0</v>
      </c>
      <c r="Y54" s="343">
        <v>0</v>
      </c>
      <c r="Z54" s="344">
        <v>0</v>
      </c>
      <c r="AA54" s="342">
        <v>0</v>
      </c>
      <c r="AB54" s="343">
        <v>0</v>
      </c>
      <c r="AC54" s="343">
        <v>0</v>
      </c>
      <c r="AD54" s="343">
        <v>0</v>
      </c>
      <c r="AE54" s="343">
        <v>0</v>
      </c>
      <c r="AF54" s="344">
        <v>0</v>
      </c>
      <c r="AG54" s="342">
        <v>0</v>
      </c>
      <c r="AH54" s="343">
        <v>0</v>
      </c>
      <c r="AI54" s="343">
        <v>0</v>
      </c>
      <c r="AJ54" s="343">
        <v>0</v>
      </c>
      <c r="AK54" s="343">
        <v>0</v>
      </c>
      <c r="AL54" s="344">
        <v>0</v>
      </c>
      <c r="AM54" s="342">
        <v>453.87195999999994</v>
      </c>
      <c r="AN54" s="343">
        <v>120511.33090999999</v>
      </c>
      <c r="AO54" s="343">
        <v>10291.232480000001</v>
      </c>
      <c r="AP54" s="343">
        <v>27656.729859999999</v>
      </c>
      <c r="AQ54" s="343">
        <v>14630.784250000001</v>
      </c>
      <c r="AR54" s="344">
        <v>173543.94945999997</v>
      </c>
      <c r="AS54" s="342">
        <v>7553.2658499999998</v>
      </c>
      <c r="AT54" s="343">
        <v>21454.379809999999</v>
      </c>
      <c r="AU54" s="343">
        <v>164205.24378999998</v>
      </c>
      <c r="AV54" s="343">
        <v>243057.23228999999</v>
      </c>
      <c r="AW54" s="343">
        <v>454138.93751000002</v>
      </c>
      <c r="AX54" s="344">
        <v>890409.05924999993</v>
      </c>
      <c r="AY54" s="342">
        <v>4517.6606600000005</v>
      </c>
      <c r="AZ54" s="343">
        <v>28353.914412000002</v>
      </c>
      <c r="BA54" s="343">
        <v>98710.724070000288</v>
      </c>
      <c r="BB54" s="343">
        <v>160549.320473003</v>
      </c>
      <c r="BC54" s="343">
        <v>68609.54797</v>
      </c>
      <c r="BD54" s="344">
        <v>360741.16758500331</v>
      </c>
    </row>
    <row r="55" spans="2:56" s="225" customFormat="1" ht="22.5" customHeight="1">
      <c r="B55" s="237" t="s">
        <v>240</v>
      </c>
      <c r="C55" s="333">
        <v>24169598.706</v>
      </c>
      <c r="D55" s="334">
        <v>18480175.583999999</v>
      </c>
      <c r="E55" s="334">
        <v>10663724.301999999</v>
      </c>
      <c r="F55" s="334">
        <v>75141927.775999993</v>
      </c>
      <c r="G55" s="334">
        <v>23985309.693</v>
      </c>
      <c r="H55" s="335">
        <v>152440736.06099999</v>
      </c>
      <c r="I55" s="333">
        <v>26735002.221999999</v>
      </c>
      <c r="J55" s="334">
        <v>22075632.43</v>
      </c>
      <c r="K55" s="334">
        <v>13069450.607999999</v>
      </c>
      <c r="L55" s="334">
        <v>90273708.136000007</v>
      </c>
      <c r="M55" s="334">
        <v>29593334.920000002</v>
      </c>
      <c r="N55" s="335">
        <v>181747128.31599998</v>
      </c>
      <c r="O55" s="333">
        <v>30953628.993999999</v>
      </c>
      <c r="P55" s="334">
        <v>25107197.020339999</v>
      </c>
      <c r="Q55" s="334">
        <v>16255458.311479999</v>
      </c>
      <c r="R55" s="334">
        <v>115562418.0623</v>
      </c>
      <c r="S55" s="334">
        <v>35431764.361110002</v>
      </c>
      <c r="T55" s="335">
        <v>223310466.74923</v>
      </c>
      <c r="U55" s="333">
        <v>32282598.101839736</v>
      </c>
      <c r="V55" s="334">
        <v>29267757.815723136</v>
      </c>
      <c r="W55" s="334">
        <v>18196117.660800513</v>
      </c>
      <c r="X55" s="334">
        <v>135203896.72867841</v>
      </c>
      <c r="Y55" s="334">
        <v>41284022.0672777</v>
      </c>
      <c r="Z55" s="335">
        <v>256234392.37431949</v>
      </c>
      <c r="AA55" s="333">
        <v>30823396.124400023</v>
      </c>
      <c r="AB55" s="334">
        <v>35232973.626547366</v>
      </c>
      <c r="AC55" s="334">
        <v>29511695.709409755</v>
      </c>
      <c r="AD55" s="334">
        <v>135553493.61850783</v>
      </c>
      <c r="AE55" s="334">
        <v>38932704.803558566</v>
      </c>
      <c r="AF55" s="335">
        <v>270054263.88242346</v>
      </c>
      <c r="AG55" s="333">
        <v>30019772.521976821</v>
      </c>
      <c r="AH55" s="334">
        <v>33668605.012877017</v>
      </c>
      <c r="AI55" s="334">
        <v>28409714.207717184</v>
      </c>
      <c r="AJ55" s="334">
        <v>135960260.79552883</v>
      </c>
      <c r="AK55" s="334">
        <v>40359040.800419867</v>
      </c>
      <c r="AL55" s="335">
        <v>268417393.33851954</v>
      </c>
      <c r="AM55" s="333">
        <v>28722050.658527676</v>
      </c>
      <c r="AN55" s="334">
        <v>36431627.949580483</v>
      </c>
      <c r="AO55" s="334">
        <v>25960123.402492218</v>
      </c>
      <c r="AP55" s="334">
        <v>151533203.65779388</v>
      </c>
      <c r="AQ55" s="334">
        <v>45289176.3446531</v>
      </c>
      <c r="AR55" s="335">
        <v>287936182.01304758</v>
      </c>
      <c r="AS55" s="333">
        <v>31719961.410074092</v>
      </c>
      <c r="AT55" s="334">
        <v>40471261.184962489</v>
      </c>
      <c r="AU55" s="334">
        <v>33325335.53451968</v>
      </c>
      <c r="AV55" s="334">
        <v>145087856.36073658</v>
      </c>
      <c r="AW55" s="334">
        <v>44995714.234926552</v>
      </c>
      <c r="AX55" s="335">
        <v>295600128.72521931</v>
      </c>
      <c r="AY55" s="333">
        <v>33256073.949159961</v>
      </c>
      <c r="AZ55" s="334">
        <v>40983646.962325014</v>
      </c>
      <c r="BA55" s="334">
        <v>33366912.866275508</v>
      </c>
      <c r="BB55" s="334">
        <v>153197609.85520613</v>
      </c>
      <c r="BC55" s="334">
        <v>47557922.790530138</v>
      </c>
      <c r="BD55" s="335">
        <v>308362166.42349672</v>
      </c>
    </row>
    <row r="56" spans="2:56" s="215" customFormat="1" ht="20.100000000000001" customHeight="1">
      <c r="B56" s="337" t="s">
        <v>78</v>
      </c>
      <c r="C56" s="342">
        <v>1265202.578</v>
      </c>
      <c r="D56" s="343">
        <v>4820765.6469999999</v>
      </c>
      <c r="E56" s="343">
        <v>3105272.2370000002</v>
      </c>
      <c r="F56" s="343">
        <v>22598411.960000001</v>
      </c>
      <c r="G56" s="343">
        <v>9108964.1999999993</v>
      </c>
      <c r="H56" s="344">
        <v>40898616.621999994</v>
      </c>
      <c r="I56" s="342">
        <v>1712991.541</v>
      </c>
      <c r="J56" s="343">
        <v>6432936.0470000003</v>
      </c>
      <c r="K56" s="343">
        <v>4071637.3280000002</v>
      </c>
      <c r="L56" s="343">
        <v>29269219.940000001</v>
      </c>
      <c r="M56" s="343">
        <v>12047636.546</v>
      </c>
      <c r="N56" s="344">
        <v>53534421.40200001</v>
      </c>
      <c r="O56" s="342">
        <v>2196146.5959999999</v>
      </c>
      <c r="P56" s="343">
        <v>7598891.676</v>
      </c>
      <c r="Q56" s="343">
        <v>4844424.7709999997</v>
      </c>
      <c r="R56" s="343">
        <v>33940998.555</v>
      </c>
      <c r="S56" s="343">
        <v>13476147.313999999</v>
      </c>
      <c r="T56" s="344">
        <v>62056608.912</v>
      </c>
      <c r="U56" s="342">
        <v>2279703.8625696306</v>
      </c>
      <c r="V56" s="343">
        <v>8592605.0700559653</v>
      </c>
      <c r="W56" s="343">
        <v>5309827.5240641311</v>
      </c>
      <c r="X56" s="343">
        <v>36790342.514648944</v>
      </c>
      <c r="Y56" s="343">
        <v>14725191.824749889</v>
      </c>
      <c r="Z56" s="344">
        <v>67697670.796088561</v>
      </c>
      <c r="AA56" s="342">
        <v>2517537.5313473949</v>
      </c>
      <c r="AB56" s="343">
        <v>8897939.0537067372</v>
      </c>
      <c r="AC56" s="343">
        <v>6701293.0394470403</v>
      </c>
      <c r="AD56" s="343">
        <v>36221845.563423544</v>
      </c>
      <c r="AE56" s="343">
        <v>14866911.75951246</v>
      </c>
      <c r="AF56" s="344">
        <v>69205526.947437167</v>
      </c>
      <c r="AG56" s="342">
        <v>2433073.6642298647</v>
      </c>
      <c r="AH56" s="343">
        <v>9225876.746123001</v>
      </c>
      <c r="AI56" s="343">
        <v>5633773.9715595962</v>
      </c>
      <c r="AJ56" s="343">
        <v>37259060.389446296</v>
      </c>
      <c r="AK56" s="343">
        <v>15228309.53369494</v>
      </c>
      <c r="AL56" s="344">
        <v>69780094.305053696</v>
      </c>
      <c r="AM56" s="342">
        <v>2460497.741658478</v>
      </c>
      <c r="AN56" s="343">
        <v>9272618.0726716574</v>
      </c>
      <c r="AO56" s="343">
        <v>5958651.7689954704</v>
      </c>
      <c r="AP56" s="343">
        <v>38744071.055556856</v>
      </c>
      <c r="AQ56" s="343">
        <v>15365752.068702789</v>
      </c>
      <c r="AR56" s="344">
        <v>71801590.70758523</v>
      </c>
      <c r="AS56" s="342">
        <v>2513885.8648693417</v>
      </c>
      <c r="AT56" s="343">
        <v>9573200.3982344382</v>
      </c>
      <c r="AU56" s="343">
        <v>5975466.5320954053</v>
      </c>
      <c r="AV56" s="343">
        <v>38544288.091627628</v>
      </c>
      <c r="AW56" s="343">
        <v>15962349.565989826</v>
      </c>
      <c r="AX56" s="344">
        <v>72569190.45281665</v>
      </c>
      <c r="AY56" s="342">
        <v>2627074.4395313356</v>
      </c>
      <c r="AZ56" s="343">
        <v>10008556.363287438</v>
      </c>
      <c r="BA56" s="343">
        <v>6245897.5318262409</v>
      </c>
      <c r="BB56" s="343">
        <v>40294960.10665267</v>
      </c>
      <c r="BC56" s="343">
        <v>16691987.178507028</v>
      </c>
      <c r="BD56" s="344">
        <v>75868475.619804725</v>
      </c>
    </row>
    <row r="57" spans="2:56" s="215" customFormat="1" ht="20.100000000000001" customHeight="1">
      <c r="B57" s="337" t="s">
        <v>114</v>
      </c>
      <c r="C57" s="342">
        <v>18963438.738000002</v>
      </c>
      <c r="D57" s="343">
        <v>225.71</v>
      </c>
      <c r="E57" s="343">
        <v>0</v>
      </c>
      <c r="F57" s="343">
        <v>478.24299999999999</v>
      </c>
      <c r="G57" s="343">
        <v>2.714</v>
      </c>
      <c r="H57" s="344">
        <v>18964145.405000005</v>
      </c>
      <c r="I57" s="342">
        <v>20897120.052999999</v>
      </c>
      <c r="J57" s="343">
        <v>0</v>
      </c>
      <c r="K57" s="343">
        <v>0</v>
      </c>
      <c r="L57" s="343">
        <v>0</v>
      </c>
      <c r="M57" s="343">
        <v>0</v>
      </c>
      <c r="N57" s="344">
        <v>20897120.052999999</v>
      </c>
      <c r="O57" s="342">
        <v>23608390.581</v>
      </c>
      <c r="P57" s="343">
        <v>25.138999999999999</v>
      </c>
      <c r="Q57" s="343">
        <v>0</v>
      </c>
      <c r="R57" s="343">
        <v>276.01600000000002</v>
      </c>
      <c r="S57" s="343">
        <v>73.741</v>
      </c>
      <c r="T57" s="344">
        <v>23608765.476999998</v>
      </c>
      <c r="U57" s="342">
        <v>24242405.272279549</v>
      </c>
      <c r="V57" s="343">
        <v>0</v>
      </c>
      <c r="W57" s="343">
        <v>0</v>
      </c>
      <c r="X57" s="343">
        <v>0</v>
      </c>
      <c r="Y57" s="343">
        <v>0</v>
      </c>
      <c r="Z57" s="344">
        <v>24242405.272279549</v>
      </c>
      <c r="AA57" s="342">
        <v>21929500.27959225</v>
      </c>
      <c r="AB57" s="343">
        <v>240626.33882390001</v>
      </c>
      <c r="AC57" s="343">
        <v>168425.26915688001</v>
      </c>
      <c r="AD57" s="343">
        <v>635205.46233339491</v>
      </c>
      <c r="AE57" s="343">
        <v>258111.52553463</v>
      </c>
      <c r="AF57" s="344">
        <v>23231868.875441048</v>
      </c>
      <c r="AG57" s="342">
        <v>19402880.07231424</v>
      </c>
      <c r="AH57" s="343">
        <v>142602.118782587</v>
      </c>
      <c r="AI57" s="343">
        <v>53440.831994732005</v>
      </c>
      <c r="AJ57" s="343">
        <v>1251821.6795469197</v>
      </c>
      <c r="AK57" s="343">
        <v>199861.36382355599</v>
      </c>
      <c r="AL57" s="344">
        <v>21050606.066462032</v>
      </c>
      <c r="AM57" s="342">
        <v>18006108.127339873</v>
      </c>
      <c r="AN57" s="343">
        <v>156662.98798581999</v>
      </c>
      <c r="AO57" s="343">
        <v>53723.245817354997</v>
      </c>
      <c r="AP57" s="343">
        <v>1016444.6370533956</v>
      </c>
      <c r="AQ57" s="343">
        <v>228633.48182736491</v>
      </c>
      <c r="AR57" s="344">
        <v>19461572.480023809</v>
      </c>
      <c r="AS57" s="342">
        <v>19193264.827031821</v>
      </c>
      <c r="AT57" s="343">
        <v>165448.66208510002</v>
      </c>
      <c r="AU57" s="343">
        <v>70160.325514995013</v>
      </c>
      <c r="AV57" s="343">
        <v>1258712.5404210899</v>
      </c>
      <c r="AW57" s="343">
        <v>275465.65296420996</v>
      </c>
      <c r="AX57" s="344">
        <v>20963052.008017216</v>
      </c>
      <c r="AY57" s="342">
        <v>20331301.511601157</v>
      </c>
      <c r="AZ57" s="343">
        <v>173576.55673941632</v>
      </c>
      <c r="BA57" s="343">
        <v>73607.048670756194</v>
      </c>
      <c r="BB57" s="343">
        <v>1320548.5371567253</v>
      </c>
      <c r="BC57" s="343">
        <v>288998.28465768317</v>
      </c>
      <c r="BD57" s="344">
        <v>22188031.938825745</v>
      </c>
    </row>
    <row r="58" spans="2:56" s="215" customFormat="1" ht="20.100000000000001" customHeight="1">
      <c r="B58" s="337" t="s">
        <v>132</v>
      </c>
      <c r="C58" s="342">
        <v>342302.04100000003</v>
      </c>
      <c r="D58" s="343">
        <v>1974921.602</v>
      </c>
      <c r="E58" s="343">
        <v>1175107.317</v>
      </c>
      <c r="F58" s="343">
        <v>8297293.8269999996</v>
      </c>
      <c r="G58" s="343">
        <v>2225399.503</v>
      </c>
      <c r="H58" s="344">
        <v>14015024.290000001</v>
      </c>
      <c r="I58" s="342">
        <v>368006.89899999998</v>
      </c>
      <c r="J58" s="343">
        <v>2160256.8029999998</v>
      </c>
      <c r="K58" s="343">
        <v>1288156.5819999999</v>
      </c>
      <c r="L58" s="343">
        <v>9048071.1219999995</v>
      </c>
      <c r="M58" s="343">
        <v>2437399.2519999999</v>
      </c>
      <c r="N58" s="344">
        <v>15301890.658</v>
      </c>
      <c r="O58" s="342">
        <v>467785.88099999999</v>
      </c>
      <c r="P58" s="343">
        <v>2566089.7620000001</v>
      </c>
      <c r="Q58" s="343">
        <v>1481646.648</v>
      </c>
      <c r="R58" s="343">
        <v>10413207.471000001</v>
      </c>
      <c r="S58" s="343">
        <v>2835803.023</v>
      </c>
      <c r="T58" s="344">
        <v>17764532.785000004</v>
      </c>
      <c r="U58" s="342">
        <v>511568.40326749999</v>
      </c>
      <c r="V58" s="343">
        <v>2901140.8236539997</v>
      </c>
      <c r="W58" s="343">
        <v>1645298.7235590001</v>
      </c>
      <c r="X58" s="343">
        <v>11884080.180435251</v>
      </c>
      <c r="Y58" s="343">
        <v>3212877.2080787499</v>
      </c>
      <c r="Z58" s="344">
        <v>20154965.338994503</v>
      </c>
      <c r="AA58" s="342">
        <v>628287.85336574994</v>
      </c>
      <c r="AB58" s="343">
        <v>3379535.8547035004</v>
      </c>
      <c r="AC58" s="343">
        <v>1960737.0491422503</v>
      </c>
      <c r="AD58" s="343">
        <v>14026186.367573749</v>
      </c>
      <c r="AE58" s="343">
        <v>3859991.0229197508</v>
      </c>
      <c r="AF58" s="344">
        <v>23854738.147705004</v>
      </c>
      <c r="AG58" s="342">
        <v>719330.70955250005</v>
      </c>
      <c r="AH58" s="343">
        <v>3904704.3646545005</v>
      </c>
      <c r="AI58" s="343">
        <v>2288153.8622134998</v>
      </c>
      <c r="AJ58" s="343">
        <v>15905146.964338752</v>
      </c>
      <c r="AK58" s="343">
        <v>4472183.0923035005</v>
      </c>
      <c r="AL58" s="344">
        <v>27289518.993062753</v>
      </c>
      <c r="AM58" s="342">
        <v>797679.30039875</v>
      </c>
      <c r="AN58" s="343">
        <v>4235866.6221337505</v>
      </c>
      <c r="AO58" s="343">
        <v>2658276.9259877498</v>
      </c>
      <c r="AP58" s="343">
        <v>17606949.74278675</v>
      </c>
      <c r="AQ58" s="343">
        <v>4971736.6270720009</v>
      </c>
      <c r="AR58" s="344">
        <v>30270509.218379006</v>
      </c>
      <c r="AS58" s="342">
        <v>866106.86609825003</v>
      </c>
      <c r="AT58" s="343">
        <v>4379404.400568</v>
      </c>
      <c r="AU58" s="343">
        <v>2765915.3278657491</v>
      </c>
      <c r="AV58" s="343">
        <v>17337663.165827751</v>
      </c>
      <c r="AW58" s="343">
        <v>5193884.3600787502</v>
      </c>
      <c r="AX58" s="344">
        <v>30542974.120438505</v>
      </c>
      <c r="AY58" s="342">
        <v>899369.77785167983</v>
      </c>
      <c r="AZ58" s="343">
        <v>4547595.8187528206</v>
      </c>
      <c r="BA58" s="343">
        <v>2872140.5537235262</v>
      </c>
      <c r="BB58" s="343">
        <v>18003517.672320254</v>
      </c>
      <c r="BC58" s="343">
        <v>5393355.9540462559</v>
      </c>
      <c r="BD58" s="344">
        <v>31715979.776694532</v>
      </c>
    </row>
    <row r="59" spans="2:56" s="215" customFormat="1" ht="20.100000000000001" customHeight="1">
      <c r="B59" s="337" t="s">
        <v>133</v>
      </c>
      <c r="C59" s="342">
        <v>261430.45499999999</v>
      </c>
      <c r="D59" s="343">
        <v>1378608.7009999999</v>
      </c>
      <c r="E59" s="343">
        <v>922135.75199999998</v>
      </c>
      <c r="F59" s="343">
        <v>9415033.3969999999</v>
      </c>
      <c r="G59" s="343">
        <v>2632785.9810000001</v>
      </c>
      <c r="H59" s="344">
        <v>14609994.286</v>
      </c>
      <c r="I59" s="342">
        <v>299664.71999999997</v>
      </c>
      <c r="J59" s="343">
        <v>1582436.9639999999</v>
      </c>
      <c r="K59" s="343">
        <v>1492742.379</v>
      </c>
      <c r="L59" s="343">
        <v>10780264.911</v>
      </c>
      <c r="M59" s="343">
        <v>3018370.3840000001</v>
      </c>
      <c r="N59" s="344">
        <v>17173479.357999999</v>
      </c>
      <c r="O59" s="342">
        <v>262711.38900000002</v>
      </c>
      <c r="P59" s="343">
        <v>1725950.9180000001</v>
      </c>
      <c r="Q59" s="343">
        <v>1437713.6040000001</v>
      </c>
      <c r="R59" s="343">
        <v>11669614.647</v>
      </c>
      <c r="S59" s="343">
        <v>3247101.8059999999</v>
      </c>
      <c r="T59" s="344">
        <v>18343092.364</v>
      </c>
      <c r="U59" s="342">
        <v>242680.322775293</v>
      </c>
      <c r="V59" s="343">
        <v>1762996.9622913641</v>
      </c>
      <c r="W59" s="343">
        <v>1260106.2010223947</v>
      </c>
      <c r="X59" s="343">
        <v>13248430.68321437</v>
      </c>
      <c r="Y59" s="343">
        <v>4202151.4076156802</v>
      </c>
      <c r="Z59" s="344">
        <v>20716365.576919101</v>
      </c>
      <c r="AA59" s="342">
        <v>284396.92366733286</v>
      </c>
      <c r="AB59" s="343">
        <v>1969995.2801925603</v>
      </c>
      <c r="AC59" s="343">
        <v>1381322.3489584127</v>
      </c>
      <c r="AD59" s="343">
        <v>12587649.631041083</v>
      </c>
      <c r="AE59" s="343">
        <v>3281746.0616258532</v>
      </c>
      <c r="AF59" s="344">
        <v>19505110.245485246</v>
      </c>
      <c r="AG59" s="342">
        <v>299480.38387709117</v>
      </c>
      <c r="AH59" s="343">
        <v>1941553.1096060406</v>
      </c>
      <c r="AI59" s="343">
        <v>1914896.0173434869</v>
      </c>
      <c r="AJ59" s="343">
        <v>15307156.2650814</v>
      </c>
      <c r="AK59" s="343">
        <v>4075604.9571045521</v>
      </c>
      <c r="AL59" s="344">
        <v>23538690.733012572</v>
      </c>
      <c r="AM59" s="342">
        <v>368920.48637909879</v>
      </c>
      <c r="AN59" s="343">
        <v>2196549.0970542189</v>
      </c>
      <c r="AO59" s="343">
        <v>2825607.2517386284</v>
      </c>
      <c r="AP59" s="343">
        <v>16629859.252084129</v>
      </c>
      <c r="AQ59" s="343">
        <v>4713480.6551233754</v>
      </c>
      <c r="AR59" s="344">
        <v>26734416.742379449</v>
      </c>
      <c r="AS59" s="342">
        <v>391299.83198883844</v>
      </c>
      <c r="AT59" s="343">
        <v>2509029.4930657148</v>
      </c>
      <c r="AU59" s="343">
        <v>2959236.6251537874</v>
      </c>
      <c r="AV59" s="343">
        <v>16777993.626795858</v>
      </c>
      <c r="AW59" s="343">
        <v>4605121.595727874</v>
      </c>
      <c r="AX59" s="344">
        <v>27242681.172732066</v>
      </c>
      <c r="AY59" s="342">
        <v>409656.15544878738</v>
      </c>
      <c r="AZ59" s="343">
        <v>2619118.9772737673</v>
      </c>
      <c r="BA59" s="343">
        <v>3090779.6606514705</v>
      </c>
      <c r="BB59" s="343">
        <v>17522882.832486879</v>
      </c>
      <c r="BC59" s="343">
        <v>4807568.8040012754</v>
      </c>
      <c r="BD59" s="344">
        <v>28450006.429862179</v>
      </c>
    </row>
    <row r="60" spans="2:56" s="215" customFormat="1" ht="20.100000000000001" customHeight="1">
      <c r="B60" s="337" t="s">
        <v>113</v>
      </c>
      <c r="C60" s="342">
        <v>158147.70300000001</v>
      </c>
      <c r="D60" s="343">
        <v>642911.04799999995</v>
      </c>
      <c r="E60" s="343">
        <v>1492234.277</v>
      </c>
      <c r="F60" s="343">
        <v>5275912.3269999996</v>
      </c>
      <c r="G60" s="343">
        <v>3911237.7170000002</v>
      </c>
      <c r="H60" s="344">
        <v>11480443.072000001</v>
      </c>
      <c r="I60" s="342">
        <v>245585.788</v>
      </c>
      <c r="J60" s="343">
        <v>835746.36899999995</v>
      </c>
      <c r="K60" s="343">
        <v>1872815.07</v>
      </c>
      <c r="L60" s="343">
        <v>5901226.3720000004</v>
      </c>
      <c r="M60" s="343">
        <v>4416356.1830000002</v>
      </c>
      <c r="N60" s="344">
        <v>13271729.782</v>
      </c>
      <c r="O60" s="342">
        <v>382590.81699999998</v>
      </c>
      <c r="P60" s="343">
        <v>748805.01300000004</v>
      </c>
      <c r="Q60" s="343">
        <v>2548895.4819999998</v>
      </c>
      <c r="R60" s="343">
        <v>8410939.1119999997</v>
      </c>
      <c r="S60" s="343">
        <v>6402336.1749999998</v>
      </c>
      <c r="T60" s="344">
        <v>18493566.598999999</v>
      </c>
      <c r="U60" s="342">
        <v>430733.56239730871</v>
      </c>
      <c r="V60" s="343">
        <v>819883.15699546901</v>
      </c>
      <c r="W60" s="343">
        <v>2680661.5245154258</v>
      </c>
      <c r="X60" s="343">
        <v>8911091.6556335632</v>
      </c>
      <c r="Y60" s="343">
        <v>6767558.1910534808</v>
      </c>
      <c r="Z60" s="344">
        <v>19609928.090595245</v>
      </c>
      <c r="AA60" s="342">
        <v>678126.88084343809</v>
      </c>
      <c r="AB60" s="343">
        <v>4184057.9099053368</v>
      </c>
      <c r="AC60" s="343">
        <v>11646350.301084187</v>
      </c>
      <c r="AD60" s="343">
        <v>1901663.0282354136</v>
      </c>
      <c r="AE60" s="343">
        <v>3290104.7438545418</v>
      </c>
      <c r="AF60" s="344">
        <v>21700302.86392292</v>
      </c>
      <c r="AG60" s="342">
        <v>1042525.713118369</v>
      </c>
      <c r="AH60" s="343">
        <v>2105958.5887518781</v>
      </c>
      <c r="AI60" s="343">
        <v>4315735.917623397</v>
      </c>
      <c r="AJ60" s="343">
        <v>10642537.99401732</v>
      </c>
      <c r="AK60" s="343">
        <v>6328186.1098186253</v>
      </c>
      <c r="AL60" s="344">
        <v>24434944.323329587</v>
      </c>
      <c r="AM60" s="342">
        <v>1022490.6349266596</v>
      </c>
      <c r="AN60" s="343">
        <v>2126471.6261863057</v>
      </c>
      <c r="AO60" s="343">
        <v>6932096.2624896858</v>
      </c>
      <c r="AP60" s="343">
        <v>7769675.8018941497</v>
      </c>
      <c r="AQ60" s="343">
        <v>7461646.5349343196</v>
      </c>
      <c r="AR60" s="344">
        <v>25312380.860431124</v>
      </c>
      <c r="AS60" s="342">
        <v>1272812.4649528633</v>
      </c>
      <c r="AT60" s="343">
        <v>2459821.702486115</v>
      </c>
      <c r="AU60" s="343">
        <v>7635194.9852493918</v>
      </c>
      <c r="AV60" s="343">
        <v>8574213.7720382903</v>
      </c>
      <c r="AW60" s="343">
        <v>8531052.7086606007</v>
      </c>
      <c r="AX60" s="344">
        <v>28473095.63338726</v>
      </c>
      <c r="AY60" s="342">
        <v>1420812.0239871379</v>
      </c>
      <c r="AZ60" s="343">
        <v>2858090.4024087498</v>
      </c>
      <c r="BA60" s="343">
        <v>8369231.6781678898</v>
      </c>
      <c r="BB60" s="343">
        <v>10193030.141543107</v>
      </c>
      <c r="BC60" s="343">
        <v>9416036.1173831839</v>
      </c>
      <c r="BD60" s="344">
        <v>32257200.363490071</v>
      </c>
    </row>
    <row r="61" spans="2:56" s="215" customFormat="1" ht="20.100000000000001" customHeight="1">
      <c r="B61" s="337" t="s">
        <v>134</v>
      </c>
      <c r="C61" s="342">
        <v>587476.44400000002</v>
      </c>
      <c r="D61" s="343">
        <v>1668249.3119999999</v>
      </c>
      <c r="E61" s="343">
        <v>1226600.8019999999</v>
      </c>
      <c r="F61" s="343">
        <v>5862985.0959999999</v>
      </c>
      <c r="G61" s="343">
        <v>1299282.236</v>
      </c>
      <c r="H61" s="344">
        <v>10644593.889999999</v>
      </c>
      <c r="I61" s="342">
        <v>698416.11800000002</v>
      </c>
      <c r="J61" s="343">
        <v>1905383.9369999999</v>
      </c>
      <c r="K61" s="343">
        <v>1392316.8470000001</v>
      </c>
      <c r="L61" s="343">
        <v>6552031.9460000005</v>
      </c>
      <c r="M61" s="343">
        <v>1464018.0109999999</v>
      </c>
      <c r="N61" s="344">
        <v>12012166.859000001</v>
      </c>
      <c r="O61" s="342">
        <v>760093.12899999996</v>
      </c>
      <c r="P61" s="343">
        <v>2090014.2409999999</v>
      </c>
      <c r="Q61" s="343">
        <v>1530681.709</v>
      </c>
      <c r="R61" s="343">
        <v>6951039.1799999997</v>
      </c>
      <c r="S61" s="343">
        <v>1573602.6769999999</v>
      </c>
      <c r="T61" s="344">
        <v>12905430.935999999</v>
      </c>
      <c r="U61" s="342">
        <v>846326.7517380002</v>
      </c>
      <c r="V61" s="343">
        <v>2315159.5353535004</v>
      </c>
      <c r="W61" s="343">
        <v>1695098.66222675</v>
      </c>
      <c r="X61" s="343">
        <v>7628100.957870001</v>
      </c>
      <c r="Y61" s="343">
        <v>1739871.7803522502</v>
      </c>
      <c r="Z61" s="344">
        <v>14224557.687540501</v>
      </c>
      <c r="AA61" s="342">
        <v>905964.43184524996</v>
      </c>
      <c r="AB61" s="343">
        <v>2521581.3192205001</v>
      </c>
      <c r="AC61" s="343">
        <v>1816747.4895947499</v>
      </c>
      <c r="AD61" s="343">
        <v>8198518.302935251</v>
      </c>
      <c r="AE61" s="343">
        <v>1910577.421137</v>
      </c>
      <c r="AF61" s="344">
        <v>15353388.964732753</v>
      </c>
      <c r="AG61" s="342">
        <v>992283.99075075018</v>
      </c>
      <c r="AH61" s="343">
        <v>2823473.8262467505</v>
      </c>
      <c r="AI61" s="343">
        <v>2004954.7089082501</v>
      </c>
      <c r="AJ61" s="343">
        <v>9036366.8755529989</v>
      </c>
      <c r="AK61" s="343">
        <v>2210629.4702995</v>
      </c>
      <c r="AL61" s="344">
        <v>17067708.871758252</v>
      </c>
      <c r="AM61" s="342">
        <v>1101072.5999030001</v>
      </c>
      <c r="AN61" s="343">
        <v>3202558.1618720004</v>
      </c>
      <c r="AO61" s="343">
        <v>2242997.8559077503</v>
      </c>
      <c r="AP61" s="343">
        <v>10067496.871263251</v>
      </c>
      <c r="AQ61" s="343">
        <v>2518391.1281502498</v>
      </c>
      <c r="AR61" s="344">
        <v>19132516.617096249</v>
      </c>
      <c r="AS61" s="342">
        <v>1201802.5548725</v>
      </c>
      <c r="AT61" s="343">
        <v>3549766.8481395007</v>
      </c>
      <c r="AU61" s="343">
        <v>2447885.3253489998</v>
      </c>
      <c r="AV61" s="343">
        <v>10900031.357106501</v>
      </c>
      <c r="AW61" s="343">
        <v>2770802.2548010005</v>
      </c>
      <c r="AX61" s="344">
        <v>20870288.3402685</v>
      </c>
      <c r="AY61" s="342">
        <v>1247957.8896152636</v>
      </c>
      <c r="AZ61" s="343">
        <v>3686095.96182825</v>
      </c>
      <c r="BA61" s="343">
        <v>2541896.5804801453</v>
      </c>
      <c r="BB61" s="343">
        <v>11318648.037487283</v>
      </c>
      <c r="BC61" s="343">
        <v>2877215.163525355</v>
      </c>
      <c r="BD61" s="344">
        <v>21671813.632936299</v>
      </c>
    </row>
    <row r="62" spans="2:56" s="215" customFormat="1" ht="20.100000000000001" customHeight="1">
      <c r="B62" s="337" t="s">
        <v>84</v>
      </c>
      <c r="C62" s="342">
        <v>0</v>
      </c>
      <c r="D62" s="343">
        <v>0</v>
      </c>
      <c r="E62" s="343">
        <v>0</v>
      </c>
      <c r="F62" s="343">
        <v>0</v>
      </c>
      <c r="G62" s="343">
        <v>0</v>
      </c>
      <c r="H62" s="344"/>
      <c r="I62" s="342">
        <v>14762.918</v>
      </c>
      <c r="J62" s="343">
        <v>249886.61499999999</v>
      </c>
      <c r="K62" s="343">
        <v>189233.552</v>
      </c>
      <c r="L62" s="343">
        <v>2546023.8360000001</v>
      </c>
      <c r="M62" s="343">
        <v>615787.01</v>
      </c>
      <c r="N62" s="344">
        <v>3615693.9309999999</v>
      </c>
      <c r="O62" s="342">
        <v>129805.66</v>
      </c>
      <c r="P62" s="343">
        <v>798780.99399999995</v>
      </c>
      <c r="Q62" s="343">
        <v>457607.46500000003</v>
      </c>
      <c r="R62" s="343">
        <v>8864460.5449999999</v>
      </c>
      <c r="S62" s="343">
        <v>2033640.425</v>
      </c>
      <c r="T62" s="344">
        <v>12284295.089000002</v>
      </c>
      <c r="U62" s="342">
        <v>203668.29602430513</v>
      </c>
      <c r="V62" s="343">
        <v>1611200.276004195</v>
      </c>
      <c r="W62" s="343">
        <v>683607.95205172803</v>
      </c>
      <c r="X62" s="343">
        <v>16072597.919510804</v>
      </c>
      <c r="Y62" s="343">
        <v>3536222.0562892724</v>
      </c>
      <c r="Z62" s="344">
        <v>22107296.499880306</v>
      </c>
      <c r="AA62" s="342">
        <v>214769.22545703981</v>
      </c>
      <c r="AB62" s="343">
        <v>1920793.9980843072</v>
      </c>
      <c r="AC62" s="343">
        <v>906944.36150256731</v>
      </c>
      <c r="AD62" s="343">
        <v>17942854.385292009</v>
      </c>
      <c r="AE62" s="343">
        <v>4213701.6240117401</v>
      </c>
      <c r="AF62" s="344">
        <v>25199063.594347659</v>
      </c>
      <c r="AG62" s="342">
        <v>1169808.4047772072</v>
      </c>
      <c r="AH62" s="343">
        <v>1882268.7581867562</v>
      </c>
      <c r="AI62" s="343">
        <v>7879393.7615716867</v>
      </c>
      <c r="AJ62" s="343">
        <v>2662141.1225967398</v>
      </c>
      <c r="AK62" s="343">
        <v>953017.46124700108</v>
      </c>
      <c r="AL62" s="344">
        <v>14546629.50837939</v>
      </c>
      <c r="AM62" s="342">
        <v>160514.9371480571</v>
      </c>
      <c r="AN62" s="343">
        <v>1038885.1762226361</v>
      </c>
      <c r="AO62" s="343">
        <v>577564.59977753228</v>
      </c>
      <c r="AP62" s="343">
        <v>9489168.0556117203</v>
      </c>
      <c r="AQ62" s="343">
        <v>2437957.0262889126</v>
      </c>
      <c r="AR62" s="344">
        <v>13704089.795048859</v>
      </c>
      <c r="AS62" s="342">
        <v>1002391.5246220324</v>
      </c>
      <c r="AT62" s="343">
        <v>1580616.7036221821</v>
      </c>
      <c r="AU62" s="343">
        <v>6531497.5490526166</v>
      </c>
      <c r="AV62" s="343">
        <v>2433114.8060765374</v>
      </c>
      <c r="AW62" s="343">
        <v>814683.75544761808</v>
      </c>
      <c r="AX62" s="344">
        <v>12362304.338820986</v>
      </c>
      <c r="AY62" s="342">
        <v>792552.16411346837</v>
      </c>
      <c r="AZ62" s="343">
        <v>1249732.423228554</v>
      </c>
      <c r="BA62" s="343">
        <v>5164202.2006873675</v>
      </c>
      <c r="BB62" s="343">
        <v>1923769.6625773087</v>
      </c>
      <c r="BC62" s="343">
        <v>644138.8994101492</v>
      </c>
      <c r="BD62" s="344">
        <v>9774395.3500168454</v>
      </c>
    </row>
    <row r="63" spans="2:56" s="215" customFormat="1" ht="20.100000000000001" customHeight="1">
      <c r="B63" s="337" t="s">
        <v>135</v>
      </c>
      <c r="C63" s="342">
        <v>106996.77800000001</v>
      </c>
      <c r="D63" s="343">
        <v>298574.25799999997</v>
      </c>
      <c r="E63" s="343">
        <v>864361.44900000002</v>
      </c>
      <c r="F63" s="343">
        <v>4443891.9000000004</v>
      </c>
      <c r="G63" s="343">
        <v>618248.98199999996</v>
      </c>
      <c r="H63" s="344">
        <v>6332073.3669999996</v>
      </c>
      <c r="I63" s="342">
        <v>116931.27099999999</v>
      </c>
      <c r="J63" s="343">
        <v>373082.28</v>
      </c>
      <c r="K63" s="343">
        <v>816782.32499999995</v>
      </c>
      <c r="L63" s="343">
        <v>5384784.4000000004</v>
      </c>
      <c r="M63" s="343">
        <v>671191.51199999999</v>
      </c>
      <c r="N63" s="344">
        <v>7362771.7880000006</v>
      </c>
      <c r="O63" s="342">
        <v>119673.148</v>
      </c>
      <c r="P63" s="343">
        <v>405305.80200000003</v>
      </c>
      <c r="Q63" s="343">
        <v>1004729.186</v>
      </c>
      <c r="R63" s="343">
        <v>6775920.8470000001</v>
      </c>
      <c r="S63" s="343">
        <v>699606.56099999999</v>
      </c>
      <c r="T63" s="344">
        <v>9005235.5439999998</v>
      </c>
      <c r="U63" s="342">
        <v>127888.75384022704</v>
      </c>
      <c r="V63" s="343">
        <v>433130.19563831878</v>
      </c>
      <c r="W63" s="343">
        <v>1073704.2186336562</v>
      </c>
      <c r="X63" s="343">
        <v>7241090.3401618311</v>
      </c>
      <c r="Y63" s="343">
        <v>747634.811794993</v>
      </c>
      <c r="Z63" s="344">
        <v>9623448.3200690262</v>
      </c>
      <c r="AA63" s="342">
        <v>161786.46281423973</v>
      </c>
      <c r="AB63" s="343">
        <v>511152.1706734873</v>
      </c>
      <c r="AC63" s="343">
        <v>777965.15959701932</v>
      </c>
      <c r="AD63" s="343">
        <v>7681856.6579495119</v>
      </c>
      <c r="AE63" s="343">
        <v>818863.64534823096</v>
      </c>
      <c r="AF63" s="344">
        <v>9951624.0963824876</v>
      </c>
      <c r="AG63" s="342">
        <v>164055.97569971066</v>
      </c>
      <c r="AH63" s="343">
        <v>533918.45877007011</v>
      </c>
      <c r="AI63" s="343">
        <v>946759.19476514077</v>
      </c>
      <c r="AJ63" s="343">
        <v>8372880.817845135</v>
      </c>
      <c r="AK63" s="343">
        <v>904514.16726346326</v>
      </c>
      <c r="AL63" s="344">
        <v>10922128.61434352</v>
      </c>
      <c r="AM63" s="342">
        <v>184605.03176685743</v>
      </c>
      <c r="AN63" s="343">
        <v>579642.90119699028</v>
      </c>
      <c r="AO63" s="343">
        <v>997397.70267166477</v>
      </c>
      <c r="AP63" s="343">
        <v>8772079.9743465465</v>
      </c>
      <c r="AQ63" s="343">
        <v>936014.12696232728</v>
      </c>
      <c r="AR63" s="344">
        <v>11469739.736944387</v>
      </c>
      <c r="AS63" s="342">
        <v>193957.76723192027</v>
      </c>
      <c r="AT63" s="343">
        <v>610620.10233424592</v>
      </c>
      <c r="AU63" s="343">
        <v>1051129.1668154325</v>
      </c>
      <c r="AV63" s="343">
        <v>9085292.3204089124</v>
      </c>
      <c r="AW63" s="343">
        <v>983530.96248942777</v>
      </c>
      <c r="AX63" s="344">
        <v>11924530.319279937</v>
      </c>
      <c r="AY63" s="342">
        <v>203212.24644809283</v>
      </c>
      <c r="AZ63" s="343">
        <v>638467.05586001591</v>
      </c>
      <c r="BA63" s="343">
        <v>1093608.024510805</v>
      </c>
      <c r="BB63" s="343">
        <v>9517746.6829243638</v>
      </c>
      <c r="BC63" s="343">
        <v>1028709.7269785682</v>
      </c>
      <c r="BD63" s="344">
        <v>12481743.736721842</v>
      </c>
    </row>
    <row r="64" spans="2:56" s="215" customFormat="1" ht="20.100000000000001" customHeight="1">
      <c r="B64" s="337" t="s">
        <v>86</v>
      </c>
      <c r="C64" s="342">
        <v>53556.743000000002</v>
      </c>
      <c r="D64" s="343">
        <v>355917.85800000001</v>
      </c>
      <c r="E64" s="343">
        <v>200437.53899999999</v>
      </c>
      <c r="F64" s="343">
        <v>2947170.8080000002</v>
      </c>
      <c r="G64" s="343">
        <v>770988.82700000005</v>
      </c>
      <c r="H64" s="344">
        <v>4328071.7750000004</v>
      </c>
      <c r="I64" s="342">
        <v>53925.705000000002</v>
      </c>
      <c r="J64" s="343">
        <v>370200.83299999998</v>
      </c>
      <c r="K64" s="343">
        <v>201853.81700000001</v>
      </c>
      <c r="L64" s="343">
        <v>2978319.824</v>
      </c>
      <c r="M64" s="343">
        <v>746862.49399999995</v>
      </c>
      <c r="N64" s="344">
        <v>4351162.6730000004</v>
      </c>
      <c r="O64" s="342">
        <v>128512.15300000001</v>
      </c>
      <c r="P64" s="343">
        <v>407024.57699999999</v>
      </c>
      <c r="Q64" s="343">
        <v>271296.16200000001</v>
      </c>
      <c r="R64" s="343">
        <v>3353826.41</v>
      </c>
      <c r="S64" s="343">
        <v>868674.81700000004</v>
      </c>
      <c r="T64" s="344">
        <v>5029334.1189999999</v>
      </c>
      <c r="U64" s="342">
        <v>95654.554808317567</v>
      </c>
      <c r="V64" s="343">
        <v>558227.58676371304</v>
      </c>
      <c r="W64" s="343">
        <v>334483.76655750809</v>
      </c>
      <c r="X64" s="343">
        <v>4299466.994819046</v>
      </c>
      <c r="Y64" s="343">
        <v>1160421.2252966326</v>
      </c>
      <c r="Z64" s="344">
        <v>6448254.1282452168</v>
      </c>
      <c r="AA64" s="342">
        <v>111269.60738802164</v>
      </c>
      <c r="AB64" s="343">
        <v>649355.01019090076</v>
      </c>
      <c r="AC64" s="343">
        <v>389086.3060008132</v>
      </c>
      <c r="AD64" s="343">
        <v>5001330.1034115897</v>
      </c>
      <c r="AE64" s="343">
        <v>1349853.2756984388</v>
      </c>
      <c r="AF64" s="344">
        <v>7500894.3026897628</v>
      </c>
      <c r="AG64" s="342">
        <v>107971.35436618772</v>
      </c>
      <c r="AH64" s="343">
        <v>730860.4244763942</v>
      </c>
      <c r="AI64" s="343">
        <v>419106.80152779364</v>
      </c>
      <c r="AJ64" s="343">
        <v>5118872.4085091772</v>
      </c>
      <c r="AK64" s="343">
        <v>1408949.6917658849</v>
      </c>
      <c r="AL64" s="344">
        <v>7785760.680645437</v>
      </c>
      <c r="AM64" s="342">
        <v>125239.91629039405</v>
      </c>
      <c r="AN64" s="343">
        <v>855857.85848974087</v>
      </c>
      <c r="AO64" s="343">
        <v>550937.96385369007</v>
      </c>
      <c r="AP64" s="343">
        <v>6341687.4641749412</v>
      </c>
      <c r="AQ64" s="343">
        <v>1659971.2455172106</v>
      </c>
      <c r="AR64" s="344">
        <v>9533694.4483259767</v>
      </c>
      <c r="AS64" s="342">
        <v>116713.16691149998</v>
      </c>
      <c r="AT64" s="343">
        <v>766304.80400850007</v>
      </c>
      <c r="AU64" s="343">
        <v>510733.15012199996</v>
      </c>
      <c r="AV64" s="343">
        <v>5388873.518932499</v>
      </c>
      <c r="AW64" s="343">
        <v>1500708.1669169997</v>
      </c>
      <c r="AX64" s="344">
        <v>8283332.8068914991</v>
      </c>
      <c r="AY64" s="342">
        <v>119586.54408485666</v>
      </c>
      <c r="AZ64" s="343">
        <v>785170.56517271546</v>
      </c>
      <c r="BA64" s="343">
        <v>523306.95832266234</v>
      </c>
      <c r="BB64" s="343">
        <v>5521542.9217870031</v>
      </c>
      <c r="BC64" s="343">
        <v>1537654.3033709868</v>
      </c>
      <c r="BD64" s="344">
        <v>8487261.2927382253</v>
      </c>
    </row>
    <row r="65" spans="2:56" s="215" customFormat="1" ht="20.100000000000001" customHeight="1">
      <c r="B65" s="337" t="s">
        <v>137</v>
      </c>
      <c r="C65" s="342">
        <v>217.88399999999999</v>
      </c>
      <c r="D65" s="343">
        <v>21545.399000000001</v>
      </c>
      <c r="E65" s="343">
        <v>132055.46799999999</v>
      </c>
      <c r="F65" s="343">
        <v>3247444.8829999999</v>
      </c>
      <c r="G65" s="343">
        <v>175184.09299999999</v>
      </c>
      <c r="H65" s="344">
        <v>3576447.727</v>
      </c>
      <c r="I65" s="342">
        <v>252.60300000000001</v>
      </c>
      <c r="J65" s="343">
        <v>23250.007000000001</v>
      </c>
      <c r="K65" s="343">
        <v>154387.14300000001</v>
      </c>
      <c r="L65" s="343">
        <v>3863312.003</v>
      </c>
      <c r="M65" s="343">
        <v>146718.204</v>
      </c>
      <c r="N65" s="344">
        <v>4187919.96</v>
      </c>
      <c r="O65" s="342">
        <v>51.064</v>
      </c>
      <c r="P65" s="343">
        <v>32483.778999999999</v>
      </c>
      <c r="Q65" s="343">
        <v>190960.80100000001</v>
      </c>
      <c r="R65" s="343">
        <v>3926733.895</v>
      </c>
      <c r="S65" s="343">
        <v>187708.731</v>
      </c>
      <c r="T65" s="344">
        <v>4337938.2699999996</v>
      </c>
      <c r="U65" s="342">
        <v>527.66754000000003</v>
      </c>
      <c r="V65" s="343">
        <v>36225.619298799997</v>
      </c>
      <c r="W65" s="343">
        <v>202736.41208520005</v>
      </c>
      <c r="X65" s="343">
        <v>4600749.8269087998</v>
      </c>
      <c r="Y65" s="343">
        <v>194144.75695679997</v>
      </c>
      <c r="Z65" s="344">
        <v>5034384.2827896001</v>
      </c>
      <c r="AA65" s="342">
        <v>976.44223</v>
      </c>
      <c r="AB65" s="343">
        <v>37981.508954399993</v>
      </c>
      <c r="AC65" s="343">
        <v>478907.42402639997</v>
      </c>
      <c r="AD65" s="343">
        <v>5758422.1340659996</v>
      </c>
      <c r="AE65" s="343">
        <v>342781.69990999997</v>
      </c>
      <c r="AF65" s="344">
        <v>6619069.2091867998</v>
      </c>
      <c r="AG65" s="342">
        <v>3649.4500300000004</v>
      </c>
      <c r="AH65" s="343">
        <v>93750.434083400018</v>
      </c>
      <c r="AI65" s="343">
        <v>485422.52652575995</v>
      </c>
      <c r="AJ65" s="343">
        <v>8624451.089717295</v>
      </c>
      <c r="AK65" s="343">
        <v>327706.26188207493</v>
      </c>
      <c r="AL65" s="344">
        <v>9534979.7622385286</v>
      </c>
      <c r="AM65" s="342">
        <v>23956.864846020006</v>
      </c>
      <c r="AN65" s="343">
        <v>168274.65868354504</v>
      </c>
      <c r="AO65" s="343">
        <v>838647.48466362501</v>
      </c>
      <c r="AP65" s="343">
        <v>13176558.563950805</v>
      </c>
      <c r="AQ65" s="343">
        <v>536078.67383065505</v>
      </c>
      <c r="AR65" s="344">
        <v>14743516.245974649</v>
      </c>
      <c r="AS65" s="342">
        <v>43557.663596099999</v>
      </c>
      <c r="AT65" s="343">
        <v>135842.00338015996</v>
      </c>
      <c r="AU65" s="343">
        <v>857321.97584480501</v>
      </c>
      <c r="AV65" s="343">
        <v>11511007.090512618</v>
      </c>
      <c r="AW65" s="343">
        <v>651765.89911612007</v>
      </c>
      <c r="AX65" s="344">
        <v>13199494.632449804</v>
      </c>
      <c r="AY65" s="342">
        <v>45697.494143143958</v>
      </c>
      <c r="AZ65" s="343">
        <v>142515.42992341792</v>
      </c>
      <c r="BA65" s="343">
        <v>899439.10521096899</v>
      </c>
      <c r="BB65" s="343">
        <v>12076501.255395329</v>
      </c>
      <c r="BC65" s="343">
        <v>683784.801538956</v>
      </c>
      <c r="BD65" s="344">
        <v>13847938.086211814</v>
      </c>
    </row>
    <row r="66" spans="2:56" s="215" customFormat="1" ht="20.100000000000001" customHeight="1">
      <c r="B66" s="337" t="s">
        <v>115</v>
      </c>
      <c r="C66" s="342">
        <v>1961722.341</v>
      </c>
      <c r="D66" s="343">
        <v>4109427.659</v>
      </c>
      <c r="E66" s="343">
        <v>0</v>
      </c>
      <c r="F66" s="343">
        <v>83573.684999999998</v>
      </c>
      <c r="G66" s="343">
        <v>50756.392999999996</v>
      </c>
      <c r="H66" s="344">
        <v>6205480.0779999997</v>
      </c>
      <c r="I66" s="342">
        <v>1700408.449</v>
      </c>
      <c r="J66" s="343">
        <v>3896240.26</v>
      </c>
      <c r="K66" s="343">
        <v>0</v>
      </c>
      <c r="L66" s="343">
        <v>0</v>
      </c>
      <c r="M66" s="343">
        <v>0</v>
      </c>
      <c r="N66" s="344">
        <v>5596648.7089999998</v>
      </c>
      <c r="O66" s="342">
        <v>2116452.64</v>
      </c>
      <c r="P66" s="343">
        <v>3629992.2220000001</v>
      </c>
      <c r="Q66" s="343">
        <v>0</v>
      </c>
      <c r="R66" s="343">
        <v>0</v>
      </c>
      <c r="S66" s="343">
        <v>0</v>
      </c>
      <c r="T66" s="344">
        <v>5746444.8619999997</v>
      </c>
      <c r="U66" s="342">
        <v>2229556.5292200153</v>
      </c>
      <c r="V66" s="343">
        <v>3837466.1924205758</v>
      </c>
      <c r="W66" s="343">
        <v>0</v>
      </c>
      <c r="X66" s="343">
        <v>0</v>
      </c>
      <c r="Y66" s="343">
        <v>0</v>
      </c>
      <c r="Z66" s="344">
        <v>6067022.7216405906</v>
      </c>
      <c r="AA66" s="342">
        <v>2177023.0249369042</v>
      </c>
      <c r="AB66" s="343">
        <v>3722061.224013323</v>
      </c>
      <c r="AC66" s="343">
        <v>0</v>
      </c>
      <c r="AD66" s="343">
        <v>0</v>
      </c>
      <c r="AE66" s="343">
        <v>0</v>
      </c>
      <c r="AF66" s="344">
        <v>5899084.2489502281</v>
      </c>
      <c r="AG66" s="342">
        <v>2759889.8695503366</v>
      </c>
      <c r="AH66" s="343">
        <v>3966475.6426704638</v>
      </c>
      <c r="AI66" s="343">
        <v>371285.85100963456</v>
      </c>
      <c r="AJ66" s="343">
        <v>0</v>
      </c>
      <c r="AK66" s="343">
        <v>0</v>
      </c>
      <c r="AL66" s="344">
        <v>7097651.3632304342</v>
      </c>
      <c r="AM66" s="342">
        <v>3439990.2999180434</v>
      </c>
      <c r="AN66" s="343">
        <v>5261942.1036010077</v>
      </c>
      <c r="AO66" s="343">
        <v>481991.30617094849</v>
      </c>
      <c r="AP66" s="343">
        <v>73396.73315</v>
      </c>
      <c r="AQ66" s="343">
        <v>61099.754939999999</v>
      </c>
      <c r="AR66" s="344">
        <v>9318420.1977799982</v>
      </c>
      <c r="AS66" s="342">
        <v>3694144.7900205897</v>
      </c>
      <c r="AT66" s="343">
        <v>5630302.1682764553</v>
      </c>
      <c r="AU66" s="343">
        <v>506225.36628909298</v>
      </c>
      <c r="AV66" s="343">
        <v>0</v>
      </c>
      <c r="AW66" s="343">
        <v>0</v>
      </c>
      <c r="AX66" s="344">
        <v>9830672.3245861381</v>
      </c>
      <c r="AY66" s="342">
        <v>3875624.7688410589</v>
      </c>
      <c r="AZ66" s="343">
        <v>5906898.5596826412</v>
      </c>
      <c r="BA66" s="343">
        <v>531094.38847812754</v>
      </c>
      <c r="BB66" s="343">
        <v>0</v>
      </c>
      <c r="BC66" s="343">
        <v>0</v>
      </c>
      <c r="BD66" s="344">
        <v>10313617.717001827</v>
      </c>
    </row>
    <row r="67" spans="2:56" s="215" customFormat="1" ht="20.100000000000001" customHeight="1">
      <c r="B67" s="337" t="s">
        <v>89</v>
      </c>
      <c r="C67" s="342">
        <v>39012.771999999997</v>
      </c>
      <c r="D67" s="343">
        <v>119663.4</v>
      </c>
      <c r="E67" s="343">
        <v>81891.474000000002</v>
      </c>
      <c r="F67" s="343">
        <v>1152738.07</v>
      </c>
      <c r="G67" s="343">
        <v>551717.34499999997</v>
      </c>
      <c r="H67" s="344">
        <v>1945023.061</v>
      </c>
      <c r="I67" s="342">
        <v>60046.262000000002</v>
      </c>
      <c r="J67" s="343">
        <v>184179.16899999999</v>
      </c>
      <c r="K67" s="343">
        <v>126042.746</v>
      </c>
      <c r="L67" s="343">
        <v>1774229.5449999999</v>
      </c>
      <c r="M67" s="343">
        <v>849172.27899999998</v>
      </c>
      <c r="N67" s="344">
        <v>2993670.0010000002</v>
      </c>
      <c r="O67" s="342">
        <v>188154.15700000001</v>
      </c>
      <c r="P67" s="343">
        <v>536418.98300000001</v>
      </c>
      <c r="Q67" s="343">
        <v>475177.342</v>
      </c>
      <c r="R67" s="343">
        <v>4020676.7149999999</v>
      </c>
      <c r="S67" s="343">
        <v>609450.05299999996</v>
      </c>
      <c r="T67" s="344">
        <v>5829877.25</v>
      </c>
      <c r="U67" s="342">
        <v>187625.29819310142</v>
      </c>
      <c r="V67" s="343">
        <v>512233.36506108113</v>
      </c>
      <c r="W67" s="343">
        <v>532324.99835764186</v>
      </c>
      <c r="X67" s="343">
        <v>4069580.6701572151</v>
      </c>
      <c r="Y67" s="343">
        <v>621234.14823095966</v>
      </c>
      <c r="Z67" s="344">
        <v>5922998.4799999995</v>
      </c>
      <c r="AA67" s="342">
        <v>158615.0970041425</v>
      </c>
      <c r="AB67" s="343">
        <v>433032.99539224408</v>
      </c>
      <c r="AC67" s="343">
        <v>450018.10558258614</v>
      </c>
      <c r="AD67" s="343">
        <v>3440351.2691493938</v>
      </c>
      <c r="AE67" s="343">
        <v>525180.32287163346</v>
      </c>
      <c r="AF67" s="344">
        <v>5007197.79</v>
      </c>
      <c r="AG67" s="342">
        <v>0</v>
      </c>
      <c r="AH67" s="343">
        <v>0</v>
      </c>
      <c r="AI67" s="343">
        <v>0</v>
      </c>
      <c r="AJ67" s="343">
        <v>0</v>
      </c>
      <c r="AK67" s="343">
        <v>0</v>
      </c>
      <c r="AL67" s="344">
        <v>0</v>
      </c>
      <c r="AM67" s="342">
        <v>0</v>
      </c>
      <c r="AN67" s="343">
        <v>0</v>
      </c>
      <c r="AO67" s="343">
        <v>0</v>
      </c>
      <c r="AP67" s="343">
        <v>0</v>
      </c>
      <c r="AQ67" s="343">
        <v>0</v>
      </c>
      <c r="AR67" s="344">
        <v>0</v>
      </c>
      <c r="AS67" s="342">
        <v>0</v>
      </c>
      <c r="AT67" s="343">
        <v>0</v>
      </c>
      <c r="AU67" s="343">
        <v>0</v>
      </c>
      <c r="AV67" s="343">
        <v>0</v>
      </c>
      <c r="AW67" s="343">
        <v>0</v>
      </c>
      <c r="AX67" s="344">
        <v>0</v>
      </c>
      <c r="AY67" s="342">
        <v>0</v>
      </c>
      <c r="AZ67" s="343">
        <v>0</v>
      </c>
      <c r="BA67" s="343">
        <v>0</v>
      </c>
      <c r="BB67" s="343">
        <v>0</v>
      </c>
      <c r="BC67" s="343">
        <v>0</v>
      </c>
      <c r="BD67" s="344">
        <v>0</v>
      </c>
    </row>
    <row r="68" spans="2:56" s="215" customFormat="1" ht="20.100000000000001" customHeight="1">
      <c r="B68" s="337" t="s">
        <v>121</v>
      </c>
      <c r="C68" s="342">
        <v>0.71599999999999997</v>
      </c>
      <c r="D68" s="343">
        <v>237412.617</v>
      </c>
      <c r="E68" s="343">
        <v>9475.9529999999995</v>
      </c>
      <c r="F68" s="343">
        <v>2520450.7319999998</v>
      </c>
      <c r="G68" s="343">
        <v>1004179.982</v>
      </c>
      <c r="H68" s="344">
        <v>3771519.9999999995</v>
      </c>
      <c r="I68" s="342">
        <v>0.85099999999999998</v>
      </c>
      <c r="J68" s="343">
        <v>282149.06300000002</v>
      </c>
      <c r="K68" s="343">
        <v>11261.538</v>
      </c>
      <c r="L68" s="343">
        <v>2995387.608</v>
      </c>
      <c r="M68" s="343">
        <v>1193400.94</v>
      </c>
      <c r="N68" s="344">
        <v>4482200</v>
      </c>
      <c r="O68" s="342">
        <v>0</v>
      </c>
      <c r="P68" s="343">
        <v>162297.78099999999</v>
      </c>
      <c r="Q68" s="343">
        <v>2074.63</v>
      </c>
      <c r="R68" s="343">
        <v>3735134.0430000001</v>
      </c>
      <c r="S68" s="343">
        <v>1035392.188</v>
      </c>
      <c r="T68" s="344">
        <v>4934898.642</v>
      </c>
      <c r="U68" s="342">
        <v>0</v>
      </c>
      <c r="V68" s="343">
        <v>135538.31985000003</v>
      </c>
      <c r="W68" s="343">
        <v>1487.1525800000002</v>
      </c>
      <c r="X68" s="343">
        <v>3984562.6899099997</v>
      </c>
      <c r="Y68" s="343">
        <v>1085667.0546399998</v>
      </c>
      <c r="Z68" s="344">
        <v>5207255.2169799991</v>
      </c>
      <c r="AA68" s="342">
        <v>0</v>
      </c>
      <c r="AB68" s="343">
        <v>111930</v>
      </c>
      <c r="AC68" s="343">
        <v>1030</v>
      </c>
      <c r="AD68" s="343">
        <v>3911410</v>
      </c>
      <c r="AE68" s="343">
        <v>998020</v>
      </c>
      <c r="AF68" s="344">
        <v>5022390</v>
      </c>
      <c r="AG68" s="342">
        <v>0</v>
      </c>
      <c r="AH68" s="343">
        <v>134100</v>
      </c>
      <c r="AI68" s="343">
        <v>290</v>
      </c>
      <c r="AJ68" s="343">
        <v>3659492.3222000003</v>
      </c>
      <c r="AK68" s="343">
        <v>941830</v>
      </c>
      <c r="AL68" s="344">
        <v>4735712.3222000012</v>
      </c>
      <c r="AM68" s="342">
        <v>0</v>
      </c>
      <c r="AN68" s="343">
        <v>121810.57073999998</v>
      </c>
      <c r="AO68" s="343">
        <v>393.78429</v>
      </c>
      <c r="AP68" s="343">
        <v>4377470.1747500002</v>
      </c>
      <c r="AQ68" s="343">
        <v>1008202.42305</v>
      </c>
      <c r="AR68" s="344">
        <v>5507876.9528299998</v>
      </c>
      <c r="AS68" s="342">
        <v>0</v>
      </c>
      <c r="AT68" s="343">
        <v>157652.68441000002</v>
      </c>
      <c r="AU68" s="343">
        <v>821.49952000000008</v>
      </c>
      <c r="AV68" s="343">
        <v>5485334.15221</v>
      </c>
      <c r="AW68" s="343">
        <v>468455.61775000003</v>
      </c>
      <c r="AX68" s="344">
        <v>6112263.9538899995</v>
      </c>
      <c r="AY68" s="342">
        <v>0</v>
      </c>
      <c r="AZ68" s="343">
        <v>163958.79178999999</v>
      </c>
      <c r="BA68" s="343">
        <v>854.35950000000003</v>
      </c>
      <c r="BB68" s="343">
        <v>5704747.5183000006</v>
      </c>
      <c r="BC68" s="343">
        <v>487193.84245000005</v>
      </c>
      <c r="BD68" s="344">
        <v>6356754.5120400004</v>
      </c>
    </row>
    <row r="69" spans="2:56" s="215" customFormat="1" ht="20.100000000000001" customHeight="1">
      <c r="B69" s="337" t="s">
        <v>122</v>
      </c>
      <c r="C69" s="342">
        <v>0</v>
      </c>
      <c r="D69" s="343">
        <v>964989.15300000005</v>
      </c>
      <c r="E69" s="343">
        <v>608799.505</v>
      </c>
      <c r="F69" s="343">
        <v>120511.356</v>
      </c>
      <c r="G69" s="343">
        <v>24900.995999999999</v>
      </c>
      <c r="H69" s="344">
        <v>1719201.01</v>
      </c>
      <c r="I69" s="342">
        <v>0</v>
      </c>
      <c r="J69" s="343">
        <v>868403.1</v>
      </c>
      <c r="K69" s="343">
        <v>387226.7</v>
      </c>
      <c r="L69" s="343">
        <v>0</v>
      </c>
      <c r="M69" s="343">
        <v>0</v>
      </c>
      <c r="N69" s="344">
        <v>1255629.8</v>
      </c>
      <c r="O69" s="342">
        <v>0</v>
      </c>
      <c r="P69" s="343">
        <v>1432478.5360000001</v>
      </c>
      <c r="Q69" s="343">
        <v>339826.99900000001</v>
      </c>
      <c r="R69" s="343">
        <v>604018.61600000004</v>
      </c>
      <c r="S69" s="343">
        <v>143061.71299999999</v>
      </c>
      <c r="T69" s="344">
        <v>2519385.8640000001</v>
      </c>
      <c r="U69" s="342">
        <v>6.4119299999999999</v>
      </c>
      <c r="V69" s="343">
        <v>1816741.063025</v>
      </c>
      <c r="W69" s="343">
        <v>692644.44310000003</v>
      </c>
      <c r="X69" s="343">
        <v>1149463.30962</v>
      </c>
      <c r="Y69" s="343">
        <v>101353.21608500001</v>
      </c>
      <c r="Z69" s="344">
        <v>3760208.4437599997</v>
      </c>
      <c r="AA69" s="342">
        <v>0</v>
      </c>
      <c r="AB69" s="343">
        <v>2398490.8741250001</v>
      </c>
      <c r="AC69" s="343">
        <v>474804.70195871417</v>
      </c>
      <c r="AD69" s="343">
        <v>1159582.7838195874</v>
      </c>
      <c r="AE69" s="343">
        <v>148054.57455481251</v>
      </c>
      <c r="AF69" s="344">
        <v>4180932.9344581142</v>
      </c>
      <c r="AG69" s="342">
        <v>0</v>
      </c>
      <c r="AH69" s="343">
        <v>3332774.168875</v>
      </c>
      <c r="AI69" s="343">
        <v>401110.71125957143</v>
      </c>
      <c r="AJ69" s="343">
        <v>1126351.213584525</v>
      </c>
      <c r="AK69" s="343">
        <v>225238.11926940587</v>
      </c>
      <c r="AL69" s="344">
        <v>5085474.2129885023</v>
      </c>
      <c r="AM69" s="342">
        <v>0</v>
      </c>
      <c r="AN69" s="343">
        <v>4164819.1600300004</v>
      </c>
      <c r="AO69" s="343">
        <v>143520.50208999999</v>
      </c>
      <c r="AP69" s="343">
        <v>1087627.6546</v>
      </c>
      <c r="AQ69" s="343">
        <v>121479.23854000001</v>
      </c>
      <c r="AR69" s="344">
        <v>5517446.5552599998</v>
      </c>
      <c r="AS69" s="342">
        <v>0</v>
      </c>
      <c r="AT69" s="343">
        <v>5217398</v>
      </c>
      <c r="AU69" s="343">
        <v>160175</v>
      </c>
      <c r="AV69" s="343">
        <v>0</v>
      </c>
      <c r="AW69" s="343">
        <v>0</v>
      </c>
      <c r="AX69" s="344">
        <v>5377573</v>
      </c>
      <c r="AY69" s="342">
        <v>0</v>
      </c>
      <c r="AZ69" s="343">
        <v>4617013.1618557293</v>
      </c>
      <c r="BA69" s="343">
        <v>172972.42427700936</v>
      </c>
      <c r="BB69" s="343">
        <v>1563100.0300216235</v>
      </c>
      <c r="BC69" s="343">
        <v>312575.42651513458</v>
      </c>
      <c r="BD69" s="344">
        <v>6665661.0426694956</v>
      </c>
    </row>
    <row r="70" spans="2:56" s="215" customFormat="1" ht="20.100000000000001" customHeight="1">
      <c r="B70" s="337" t="s">
        <v>138</v>
      </c>
      <c r="C70" s="342">
        <v>83598.298999999999</v>
      </c>
      <c r="D70" s="343">
        <v>58304.415999999997</v>
      </c>
      <c r="E70" s="343">
        <v>19784.371999999999</v>
      </c>
      <c r="F70" s="343">
        <v>1855651.4820000001</v>
      </c>
      <c r="G70" s="343">
        <v>243376.72500000001</v>
      </c>
      <c r="H70" s="344">
        <v>2260715.2940000002</v>
      </c>
      <c r="I70" s="342">
        <v>143998.541</v>
      </c>
      <c r="J70" s="343">
        <v>47864.932000000001</v>
      </c>
      <c r="K70" s="343">
        <v>17314.255000000001</v>
      </c>
      <c r="L70" s="343">
        <v>2086037.2</v>
      </c>
      <c r="M70" s="343">
        <v>364323.46899999998</v>
      </c>
      <c r="N70" s="344">
        <v>2659538.3969999999</v>
      </c>
      <c r="O70" s="342">
        <v>128407.094</v>
      </c>
      <c r="P70" s="343">
        <v>49275.243999999999</v>
      </c>
      <c r="Q70" s="343">
        <v>19642.351999999999</v>
      </c>
      <c r="R70" s="343">
        <v>2222469.1579999998</v>
      </c>
      <c r="S70" s="343">
        <v>398054.22399999999</v>
      </c>
      <c r="T70" s="344">
        <v>2817848.0719999997</v>
      </c>
      <c r="U70" s="342">
        <v>137217.75531237197</v>
      </c>
      <c r="V70" s="343">
        <v>52649.132206313392</v>
      </c>
      <c r="W70" s="343">
        <v>20990.80693293886</v>
      </c>
      <c r="X70" s="343">
        <v>2375140.9782939083</v>
      </c>
      <c r="Y70" s="343">
        <v>425290.12868379051</v>
      </c>
      <c r="Z70" s="344">
        <v>3011288.8014293229</v>
      </c>
      <c r="AA70" s="342">
        <v>121951.68804169397</v>
      </c>
      <c r="AB70" s="343">
        <v>64113.947863178364</v>
      </c>
      <c r="AC70" s="343">
        <v>25340.672433929787</v>
      </c>
      <c r="AD70" s="343">
        <v>2774213.0466008699</v>
      </c>
      <c r="AE70" s="343">
        <v>406368.37685079512</v>
      </c>
      <c r="AF70" s="344">
        <v>3391987.7317904672</v>
      </c>
      <c r="AG70" s="342">
        <v>91345.234299000003</v>
      </c>
      <c r="AH70" s="343">
        <v>50551.335407499995</v>
      </c>
      <c r="AI70" s="343">
        <v>47068.259542599997</v>
      </c>
      <c r="AJ70" s="343">
        <v>2264677.9677233403</v>
      </c>
      <c r="AK70" s="343">
        <v>350327.86567159998</v>
      </c>
      <c r="AL70" s="344">
        <v>2803970.6626440403</v>
      </c>
      <c r="AM70" s="342">
        <v>121214.89643260003</v>
      </c>
      <c r="AN70" s="343">
        <v>83073.794405200009</v>
      </c>
      <c r="AO70" s="343">
        <v>92800.165828799989</v>
      </c>
      <c r="AP70" s="343">
        <v>2545681.0604229001</v>
      </c>
      <c r="AQ70" s="343">
        <v>356274.30410489993</v>
      </c>
      <c r="AR70" s="344">
        <v>3199044.2211944</v>
      </c>
      <c r="AS70" s="342">
        <v>184865.94085265478</v>
      </c>
      <c r="AT70" s="343">
        <v>122925.43571720246</v>
      </c>
      <c r="AU70" s="343">
        <v>94967.056544761552</v>
      </c>
      <c r="AV70" s="343">
        <v>2803473.220521912</v>
      </c>
      <c r="AW70" s="343">
        <v>453713.1178976071</v>
      </c>
      <c r="AX70" s="344">
        <v>3659944.7715341374</v>
      </c>
      <c r="AY70" s="342">
        <v>193947.73621736187</v>
      </c>
      <c r="AZ70" s="343">
        <v>128971.83298194417</v>
      </c>
      <c r="BA70" s="343">
        <v>99632.444717131919</v>
      </c>
      <c r="BB70" s="343">
        <v>2941430.4387583965</v>
      </c>
      <c r="BC70" s="343">
        <v>476002.76441835094</v>
      </c>
      <c r="BD70" s="344">
        <v>3839985.2170931855</v>
      </c>
    </row>
    <row r="71" spans="2:56" s="215" customFormat="1" ht="20.100000000000001" customHeight="1">
      <c r="B71" s="337" t="s">
        <v>123</v>
      </c>
      <c r="C71" s="342">
        <v>1123.1990000000001</v>
      </c>
      <c r="D71" s="343">
        <v>320215.54499999998</v>
      </c>
      <c r="E71" s="343">
        <v>113306.58199999999</v>
      </c>
      <c r="F71" s="343">
        <v>728488.97199999995</v>
      </c>
      <c r="G71" s="343">
        <v>196283.959</v>
      </c>
      <c r="H71" s="344">
        <v>1359418.257</v>
      </c>
      <c r="I71" s="342">
        <v>28546.665000000001</v>
      </c>
      <c r="J71" s="343">
        <v>779957.81799999997</v>
      </c>
      <c r="K71" s="343">
        <v>293609.26899999997</v>
      </c>
      <c r="L71" s="343">
        <v>788933.03599999996</v>
      </c>
      <c r="M71" s="343">
        <v>215799.986</v>
      </c>
      <c r="N71" s="344">
        <v>2106846.7739999997</v>
      </c>
      <c r="O71" s="342">
        <v>12696.42</v>
      </c>
      <c r="P71" s="343">
        <v>806465.47600000002</v>
      </c>
      <c r="Q71" s="343">
        <v>458548.30599999998</v>
      </c>
      <c r="R71" s="343">
        <v>699162.67299999995</v>
      </c>
      <c r="S71" s="343">
        <v>240718.66</v>
      </c>
      <c r="T71" s="344">
        <v>2217591.5350000001</v>
      </c>
      <c r="U71" s="342">
        <v>13568.034137260625</v>
      </c>
      <c r="V71" s="343">
        <v>861829.63143290416</v>
      </c>
      <c r="W71" s="343">
        <v>490027.81782974076</v>
      </c>
      <c r="X71" s="343">
        <v>747160.45164659095</v>
      </c>
      <c r="Y71" s="343">
        <v>257244.08638902302</v>
      </c>
      <c r="Z71" s="344">
        <v>2369830.0214355192</v>
      </c>
      <c r="AA71" s="342">
        <v>14268.71442192975</v>
      </c>
      <c r="AB71" s="343">
        <v>906336.22873209196</v>
      </c>
      <c r="AC71" s="343">
        <v>515333.82954958262</v>
      </c>
      <c r="AD71" s="343">
        <v>785745.30429783463</v>
      </c>
      <c r="AE71" s="343">
        <v>270528.6829530542</v>
      </c>
      <c r="AF71" s="344">
        <v>2492212.7599544935</v>
      </c>
      <c r="AG71" s="342">
        <v>0</v>
      </c>
      <c r="AH71" s="343">
        <v>167414.38421565</v>
      </c>
      <c r="AI71" s="343">
        <v>35181.335300320003</v>
      </c>
      <c r="AJ71" s="343">
        <v>890558.08354920009</v>
      </c>
      <c r="AK71" s="343">
        <v>130201.17157126499</v>
      </c>
      <c r="AL71" s="344">
        <v>1223354.974636435</v>
      </c>
      <c r="AM71" s="342">
        <v>0</v>
      </c>
      <c r="AN71" s="343">
        <v>272214.11351716495</v>
      </c>
      <c r="AO71" s="343">
        <v>100766.72866730501</v>
      </c>
      <c r="AP71" s="343">
        <v>908580.92248139472</v>
      </c>
      <c r="AQ71" s="343">
        <v>217626.07437410497</v>
      </c>
      <c r="AR71" s="344">
        <v>1499187.83903997</v>
      </c>
      <c r="AS71" s="342">
        <v>62.052506089999994</v>
      </c>
      <c r="AT71" s="343">
        <v>198485.795306885</v>
      </c>
      <c r="AU71" s="343">
        <v>21601.218195584999</v>
      </c>
      <c r="AV71" s="343">
        <v>307638.43607525504</v>
      </c>
      <c r="AW71" s="343">
        <v>159791.15309621999</v>
      </c>
      <c r="AX71" s="344">
        <v>687578.65518003504</v>
      </c>
      <c r="AY71" s="342">
        <v>65.10092138801204</v>
      </c>
      <c r="AZ71" s="343">
        <v>208236.68488375426</v>
      </c>
      <c r="BA71" s="343">
        <v>22662.407954909311</v>
      </c>
      <c r="BB71" s="343">
        <v>322751.6002950549</v>
      </c>
      <c r="BC71" s="343">
        <v>167641.11478638937</v>
      </c>
      <c r="BD71" s="344">
        <v>721356.90884149575</v>
      </c>
    </row>
    <row r="72" spans="2:56" s="215" customFormat="1" ht="20.100000000000001" customHeight="1">
      <c r="B72" s="337" t="s">
        <v>94</v>
      </c>
      <c r="C72" s="342">
        <v>0</v>
      </c>
      <c r="D72" s="343">
        <v>0</v>
      </c>
      <c r="E72" s="343">
        <v>0</v>
      </c>
      <c r="F72" s="343">
        <v>0</v>
      </c>
      <c r="G72" s="343">
        <v>0</v>
      </c>
      <c r="H72" s="344">
        <v>0</v>
      </c>
      <c r="I72" s="342">
        <v>0</v>
      </c>
      <c r="J72" s="343">
        <v>0</v>
      </c>
      <c r="K72" s="343">
        <v>0</v>
      </c>
      <c r="L72" s="343">
        <v>0</v>
      </c>
      <c r="M72" s="343">
        <v>0</v>
      </c>
      <c r="N72" s="344">
        <v>0</v>
      </c>
      <c r="O72" s="342">
        <v>0</v>
      </c>
      <c r="P72" s="343">
        <v>0</v>
      </c>
      <c r="Q72" s="343">
        <v>32.965000000000003</v>
      </c>
      <c r="R72" s="343">
        <v>66527.290999999997</v>
      </c>
      <c r="S72" s="343">
        <v>0</v>
      </c>
      <c r="T72" s="344">
        <v>66560.255999999994</v>
      </c>
      <c r="U72" s="342">
        <v>0</v>
      </c>
      <c r="V72" s="343">
        <v>0.24246337499999998</v>
      </c>
      <c r="W72" s="343">
        <v>117.47963469999999</v>
      </c>
      <c r="X72" s="343">
        <v>95930.799569279989</v>
      </c>
      <c r="Y72" s="343">
        <v>153.01932460000003</v>
      </c>
      <c r="Z72" s="344">
        <v>96201.540991954986</v>
      </c>
      <c r="AA72" s="342">
        <v>10965.284003176292</v>
      </c>
      <c r="AB72" s="343">
        <v>258.13447768648695</v>
      </c>
      <c r="AC72" s="343">
        <v>0</v>
      </c>
      <c r="AD72" s="343">
        <v>177253.10163066661</v>
      </c>
      <c r="AE72" s="343">
        <v>39202.370422847787</v>
      </c>
      <c r="AF72" s="344">
        <v>227678.89053437719</v>
      </c>
      <c r="AG72" s="342">
        <v>6125.868744559999</v>
      </c>
      <c r="AH72" s="343">
        <v>911.0684833119999</v>
      </c>
      <c r="AI72" s="343">
        <v>42.153350000000003</v>
      </c>
      <c r="AJ72" s="343">
        <v>1179688.7916541339</v>
      </c>
      <c r="AK72" s="343">
        <v>21435.475177264005</v>
      </c>
      <c r="AL72" s="344">
        <v>1208203.35740927</v>
      </c>
      <c r="AM72" s="342">
        <v>0</v>
      </c>
      <c r="AN72" s="343">
        <v>5.7580599999999995</v>
      </c>
      <c r="AO72" s="343">
        <v>50.902417225000001</v>
      </c>
      <c r="AP72" s="343">
        <v>20024.511800295</v>
      </c>
      <c r="AQ72" s="343">
        <v>7.3999999999999999E-4</v>
      </c>
      <c r="AR72" s="344">
        <v>20081.173017519999</v>
      </c>
      <c r="AS72" s="342">
        <v>0</v>
      </c>
      <c r="AT72" s="343">
        <v>0</v>
      </c>
      <c r="AU72" s="343">
        <v>0</v>
      </c>
      <c r="AV72" s="343">
        <v>0</v>
      </c>
      <c r="AW72" s="343">
        <v>0</v>
      </c>
      <c r="AX72" s="344">
        <v>0</v>
      </c>
      <c r="AY72" s="342">
        <v>0</v>
      </c>
      <c r="AZ72" s="343">
        <v>0</v>
      </c>
      <c r="BA72" s="343">
        <v>0</v>
      </c>
      <c r="BB72" s="343">
        <v>0</v>
      </c>
      <c r="BC72" s="343">
        <v>0</v>
      </c>
      <c r="BD72" s="344">
        <v>0</v>
      </c>
    </row>
    <row r="73" spans="2:56" s="215" customFormat="1" ht="20.100000000000001" customHeight="1">
      <c r="B73" s="337" t="s">
        <v>139</v>
      </c>
      <c r="C73" s="342">
        <v>92289.467000000004</v>
      </c>
      <c r="D73" s="343">
        <v>199544.79399999999</v>
      </c>
      <c r="E73" s="343">
        <v>147164.28599999999</v>
      </c>
      <c r="F73" s="343">
        <v>1226049.263</v>
      </c>
      <c r="G73" s="343">
        <v>253652.13200000001</v>
      </c>
      <c r="H73" s="344">
        <v>1918699.942</v>
      </c>
      <c r="I73" s="342">
        <v>73348.979000000007</v>
      </c>
      <c r="J73" s="343">
        <v>165179.59099999999</v>
      </c>
      <c r="K73" s="343">
        <v>99194.387000000002</v>
      </c>
      <c r="L73" s="343">
        <v>890150.50600000005</v>
      </c>
      <c r="M73" s="343">
        <v>216004.08100000001</v>
      </c>
      <c r="N73" s="344">
        <v>1443877.544</v>
      </c>
      <c r="O73" s="342">
        <v>47587.487999999998</v>
      </c>
      <c r="P73" s="343">
        <v>196356.139</v>
      </c>
      <c r="Q73" s="343">
        <v>169405.29699999999</v>
      </c>
      <c r="R73" s="343">
        <v>894613.97</v>
      </c>
      <c r="S73" s="343">
        <v>232085.25599999999</v>
      </c>
      <c r="T73" s="344">
        <v>1540048.15</v>
      </c>
      <c r="U73" s="342">
        <v>73821.283200000005</v>
      </c>
      <c r="V73" s="343">
        <v>208331.22239999997</v>
      </c>
      <c r="W73" s="343">
        <v>167739.4656</v>
      </c>
      <c r="X73" s="343">
        <v>1183727.2608</v>
      </c>
      <c r="Y73" s="343">
        <v>356172.76799999998</v>
      </c>
      <c r="Z73" s="344">
        <v>1989792</v>
      </c>
      <c r="AA73" s="342">
        <v>66663.555474825305</v>
      </c>
      <c r="AB73" s="343">
        <v>325685.30978726101</v>
      </c>
      <c r="AC73" s="343">
        <v>160669.17681427608</v>
      </c>
      <c r="AD73" s="343">
        <v>1021556.5094631257</v>
      </c>
      <c r="AE73" s="343">
        <v>326897.09846051206</v>
      </c>
      <c r="AF73" s="344">
        <v>1901471.6500000001</v>
      </c>
      <c r="AG73" s="342">
        <v>44172.759460161345</v>
      </c>
      <c r="AH73" s="343">
        <v>181465.18842504881</v>
      </c>
      <c r="AI73" s="343">
        <v>138069.31889271853</v>
      </c>
      <c r="AJ73" s="343">
        <v>819081.78311149974</v>
      </c>
      <c r="AK73" s="343">
        <v>310494.95011057146</v>
      </c>
      <c r="AL73" s="344">
        <v>1493284</v>
      </c>
      <c r="AM73" s="342">
        <v>27839.793477955787</v>
      </c>
      <c r="AN73" s="343">
        <v>107179.31492530821</v>
      </c>
      <c r="AO73" s="343">
        <v>115725.65068309358</v>
      </c>
      <c r="AP73" s="343">
        <v>925573.93168261077</v>
      </c>
      <c r="AQ73" s="343">
        <v>301417.3092310314</v>
      </c>
      <c r="AR73" s="344">
        <v>1477736</v>
      </c>
      <c r="AS73" s="342">
        <v>39808.31201999016</v>
      </c>
      <c r="AT73" s="343">
        <v>137953.1834926673</v>
      </c>
      <c r="AU73" s="343">
        <v>193744.74705960214</v>
      </c>
      <c r="AV73" s="343">
        <v>1066948.1956613706</v>
      </c>
      <c r="AW73" s="343">
        <v>366127.56176636944</v>
      </c>
      <c r="AX73" s="344">
        <v>1804581.9999999998</v>
      </c>
      <c r="AY73" s="342">
        <v>41763.9504783913</v>
      </c>
      <c r="AZ73" s="343">
        <v>144730.3246827196</v>
      </c>
      <c r="BA73" s="343">
        <v>203262.72607545924</v>
      </c>
      <c r="BB73" s="343">
        <v>1119363.5033867846</v>
      </c>
      <c r="BC73" s="343">
        <v>384114.08528717072</v>
      </c>
      <c r="BD73" s="344">
        <v>1893234.5899105258</v>
      </c>
    </row>
    <row r="74" spans="2:56" s="215" customFormat="1" ht="20.100000000000001" customHeight="1">
      <c r="B74" s="337" t="s">
        <v>140</v>
      </c>
      <c r="C74" s="342">
        <v>8377.4850000000006</v>
      </c>
      <c r="D74" s="343">
        <v>9881.2729999999992</v>
      </c>
      <c r="E74" s="343">
        <v>30372.240000000002</v>
      </c>
      <c r="F74" s="343">
        <v>864423.00100000005</v>
      </c>
      <c r="G74" s="343">
        <v>29679.687000000002</v>
      </c>
      <c r="H74" s="344">
        <v>942733.6860000001</v>
      </c>
      <c r="I74" s="342">
        <v>17475.006000000001</v>
      </c>
      <c r="J74" s="343">
        <v>10064.023999999999</v>
      </c>
      <c r="K74" s="343">
        <v>21341.16</v>
      </c>
      <c r="L74" s="343">
        <v>967084.66200000001</v>
      </c>
      <c r="M74" s="343">
        <v>45361.862000000001</v>
      </c>
      <c r="N74" s="344">
        <v>1061326.7139999999</v>
      </c>
      <c r="O74" s="342">
        <v>25945.106</v>
      </c>
      <c r="P74" s="343">
        <v>34763.116000000002</v>
      </c>
      <c r="Q74" s="343">
        <v>25336.776999999998</v>
      </c>
      <c r="R74" s="343">
        <v>1335646.99</v>
      </c>
      <c r="S74" s="343">
        <v>109625.461</v>
      </c>
      <c r="T74" s="344">
        <v>1531317.45</v>
      </c>
      <c r="U74" s="342">
        <v>29817.847617745501</v>
      </c>
      <c r="V74" s="343">
        <v>37066.035626567216</v>
      </c>
      <c r="W74" s="343">
        <v>27226.660979513512</v>
      </c>
      <c r="X74" s="343">
        <v>1532377.9064608025</v>
      </c>
      <c r="Y74" s="343">
        <v>111289.41910327769</v>
      </c>
      <c r="Z74" s="344">
        <v>1737777.8697879063</v>
      </c>
      <c r="AA74" s="342">
        <v>24195.893327096081</v>
      </c>
      <c r="AB74" s="343">
        <v>37540.513280364212</v>
      </c>
      <c r="AC74" s="343">
        <v>28793.761974501464</v>
      </c>
      <c r="AD74" s="343">
        <v>1891635.7561681764</v>
      </c>
      <c r="AE74" s="343">
        <v>118075.57979454847</v>
      </c>
      <c r="AF74" s="344">
        <v>2100241.504544687</v>
      </c>
      <c r="AG74" s="342">
        <v>52378.477375319999</v>
      </c>
      <c r="AH74" s="343">
        <v>25315.926252875004</v>
      </c>
      <c r="AI74" s="343">
        <v>12891.671827720005</v>
      </c>
      <c r="AJ74" s="343">
        <v>1878914.91790912</v>
      </c>
      <c r="AK74" s="343">
        <v>188228.25075352</v>
      </c>
      <c r="AL74" s="344">
        <v>2157729.244118555</v>
      </c>
      <c r="AM74" s="342">
        <v>90332.622606365025</v>
      </c>
      <c r="AN74" s="343">
        <v>32227.930231449998</v>
      </c>
      <c r="AO74" s="343">
        <v>19842.724842504998</v>
      </c>
      <c r="AP74" s="343">
        <v>2893470.6488511497</v>
      </c>
      <c r="AQ74" s="343">
        <v>407860.76991665503</v>
      </c>
      <c r="AR74" s="344">
        <v>3443734.6964481249</v>
      </c>
      <c r="AS74" s="342">
        <v>88584.170659180032</v>
      </c>
      <c r="AT74" s="343">
        <v>59421.415714859999</v>
      </c>
      <c r="AU74" s="343">
        <v>66950.322381275008</v>
      </c>
      <c r="AV74" s="343">
        <v>3479904.9762476753</v>
      </c>
      <c r="AW74" s="343">
        <v>147613.123312835</v>
      </c>
      <c r="AX74" s="344">
        <v>3842474.0083158254</v>
      </c>
      <c r="AY74" s="342">
        <v>92518.030911707159</v>
      </c>
      <c r="AZ74" s="343">
        <v>61135.841764712808</v>
      </c>
      <c r="BA74" s="343">
        <v>70231.231119168922</v>
      </c>
      <c r="BB74" s="343">
        <v>3665788.9976975336</v>
      </c>
      <c r="BC74" s="343">
        <v>153411.29456722198</v>
      </c>
      <c r="BD74" s="344">
        <v>4043085.3960603448</v>
      </c>
    </row>
    <row r="75" spans="2:56" s="215" customFormat="1" ht="20.100000000000001" customHeight="1">
      <c r="B75" s="337" t="s">
        <v>97</v>
      </c>
      <c r="C75" s="342">
        <v>11993.902</v>
      </c>
      <c r="D75" s="343">
        <v>43310.023999999998</v>
      </c>
      <c r="E75" s="343">
        <v>19921.332999999999</v>
      </c>
      <c r="F75" s="343">
        <v>91161.067999999999</v>
      </c>
      <c r="G75" s="343">
        <v>33421.190999999999</v>
      </c>
      <c r="H75" s="344">
        <v>199807.51799999998</v>
      </c>
      <c r="I75" s="342">
        <v>27263.356</v>
      </c>
      <c r="J75" s="343">
        <v>104617.035</v>
      </c>
      <c r="K75" s="343">
        <v>47584.218999999997</v>
      </c>
      <c r="L75" s="343">
        <v>236223.55</v>
      </c>
      <c r="M75" s="343">
        <v>84848.29</v>
      </c>
      <c r="N75" s="344">
        <v>500536.44999999995</v>
      </c>
      <c r="O75" s="342">
        <v>39819.701999999997</v>
      </c>
      <c r="P75" s="343">
        <v>158456.59700000001</v>
      </c>
      <c r="Q75" s="343">
        <v>73342.566999999995</v>
      </c>
      <c r="R75" s="343">
        <v>378385.88400000002</v>
      </c>
      <c r="S75" s="343">
        <v>136443.25</v>
      </c>
      <c r="T75" s="344">
        <v>786448</v>
      </c>
      <c r="U75" s="342">
        <v>47450.238372</v>
      </c>
      <c r="V75" s="343">
        <v>194914.829268</v>
      </c>
      <c r="W75" s="343">
        <v>90077.750052000003</v>
      </c>
      <c r="X75" s="343">
        <v>487803.88319999992</v>
      </c>
      <c r="Y75" s="343">
        <v>170619.16667999999</v>
      </c>
      <c r="Z75" s="344">
        <v>990865.86757200002</v>
      </c>
      <c r="AA75" s="342">
        <v>64508.094803999993</v>
      </c>
      <c r="AB75" s="343">
        <v>276938.76006</v>
      </c>
      <c r="AC75" s="343">
        <v>124588.65031200001</v>
      </c>
      <c r="AD75" s="343">
        <v>702632.34730800008</v>
      </c>
      <c r="AE75" s="343">
        <v>235479.992592</v>
      </c>
      <c r="AF75" s="344">
        <v>1404147.8450760001</v>
      </c>
      <c r="AG75" s="342">
        <v>68676.283079999994</v>
      </c>
      <c r="AH75" s="343">
        <v>316304.31799199997</v>
      </c>
      <c r="AI75" s="343">
        <v>142105.293504</v>
      </c>
      <c r="AJ75" s="343">
        <v>855772.18675200001</v>
      </c>
      <c r="AK75" s="343">
        <v>293243.03907599999</v>
      </c>
      <c r="AL75" s="344">
        <v>1676101.1204040004</v>
      </c>
      <c r="AM75" s="342">
        <v>79498.100760000001</v>
      </c>
      <c r="AN75" s="343">
        <v>370205.85502800002</v>
      </c>
      <c r="AO75" s="343">
        <v>171200.03888400001</v>
      </c>
      <c r="AP75" s="343">
        <v>1068156.2514000002</v>
      </c>
      <c r="AQ75" s="343">
        <v>371854.13267999998</v>
      </c>
      <c r="AR75" s="344">
        <v>2060914.3787519999</v>
      </c>
      <c r="AS75" s="342">
        <v>96347.401595999982</v>
      </c>
      <c r="AT75" s="343">
        <v>453237.85918799997</v>
      </c>
      <c r="AU75" s="343">
        <v>210543.08058000001</v>
      </c>
      <c r="AV75" s="343">
        <v>1339656.1270920001</v>
      </c>
      <c r="AW75" s="343">
        <v>462321.13010400004</v>
      </c>
      <c r="AX75" s="344">
        <v>2562105.5985599998</v>
      </c>
      <c r="AY75" s="342">
        <v>115845.15979199999</v>
      </c>
      <c r="AZ75" s="343">
        <v>546499.48400399997</v>
      </c>
      <c r="BA75" s="343">
        <v>256450.01060400001</v>
      </c>
      <c r="BB75" s="343">
        <v>1660771.3931639998</v>
      </c>
      <c r="BC75" s="343">
        <v>567977.63422799995</v>
      </c>
      <c r="BD75" s="344">
        <v>3147543.6817919998</v>
      </c>
    </row>
    <row r="76" spans="2:56" s="215" customFormat="1" ht="20.100000000000001" customHeight="1">
      <c r="B76" s="337" t="s">
        <v>98</v>
      </c>
      <c r="C76" s="342">
        <v>0</v>
      </c>
      <c r="D76" s="343">
        <v>0</v>
      </c>
      <c r="E76" s="343">
        <v>0</v>
      </c>
      <c r="F76" s="343">
        <v>0</v>
      </c>
      <c r="G76" s="343">
        <v>0</v>
      </c>
      <c r="H76" s="344">
        <v>0</v>
      </c>
      <c r="I76" s="342">
        <v>0</v>
      </c>
      <c r="J76" s="343">
        <v>0</v>
      </c>
      <c r="K76" s="343">
        <v>0</v>
      </c>
      <c r="L76" s="343">
        <v>0</v>
      </c>
      <c r="M76" s="343">
        <v>0</v>
      </c>
      <c r="N76" s="344">
        <v>0</v>
      </c>
      <c r="O76" s="342">
        <v>19492.038</v>
      </c>
      <c r="P76" s="343">
        <v>95282.256999999998</v>
      </c>
      <c r="Q76" s="343">
        <v>25985.73</v>
      </c>
      <c r="R76" s="343">
        <v>513660.255</v>
      </c>
      <c r="S76" s="343">
        <v>92069.721000000005</v>
      </c>
      <c r="T76" s="344">
        <v>746490.00100000005</v>
      </c>
      <c r="U76" s="342">
        <v>36927.380384153737</v>
      </c>
      <c r="V76" s="343">
        <v>180510.8421838544</v>
      </c>
      <c r="W76" s="343">
        <v>49229.584303786949</v>
      </c>
      <c r="X76" s="343">
        <v>973121.83559486072</v>
      </c>
      <c r="Y76" s="343">
        <v>174424.73875862549</v>
      </c>
      <c r="Z76" s="344">
        <v>1414214.3812252814</v>
      </c>
      <c r="AA76" s="342">
        <v>63121.579852015006</v>
      </c>
      <c r="AB76" s="343">
        <v>169158.98108661504</v>
      </c>
      <c r="AC76" s="343">
        <v>58483.653029430003</v>
      </c>
      <c r="AD76" s="343">
        <v>1043911.28609711</v>
      </c>
      <c r="AE76" s="343">
        <v>208362.94463658999</v>
      </c>
      <c r="AF76" s="344">
        <v>1543038.4447017598</v>
      </c>
      <c r="AG76" s="342">
        <v>13425.771005265004</v>
      </c>
      <c r="AH76" s="343">
        <v>104055.02398859503</v>
      </c>
      <c r="AI76" s="343">
        <v>19620.428994525002</v>
      </c>
      <c r="AJ76" s="343">
        <v>318234.83523178502</v>
      </c>
      <c r="AK76" s="343">
        <v>75237.22345216501</v>
      </c>
      <c r="AL76" s="344">
        <v>530573.28267233504</v>
      </c>
      <c r="AM76" s="342">
        <v>15953.668247815005</v>
      </c>
      <c r="AN76" s="343">
        <v>98153.599263160009</v>
      </c>
      <c r="AO76" s="343">
        <v>28756.386505130002</v>
      </c>
      <c r="AP76" s="343">
        <v>328393.88175857993</v>
      </c>
      <c r="AQ76" s="343">
        <v>80091.275787695005</v>
      </c>
      <c r="AR76" s="344">
        <v>551348.81156238005</v>
      </c>
      <c r="AS76" s="342">
        <v>16808.008066684997</v>
      </c>
      <c r="AT76" s="343">
        <v>99204.558132114995</v>
      </c>
      <c r="AU76" s="343">
        <v>30816.808968014993</v>
      </c>
      <c r="AV76" s="343">
        <v>266012.05315202998</v>
      </c>
      <c r="AW76" s="343">
        <v>86034.399876445008</v>
      </c>
      <c r="AX76" s="344">
        <v>498875.82819528994</v>
      </c>
      <c r="AY76" s="342">
        <v>17633.724740323898</v>
      </c>
      <c r="AZ76" s="343">
        <v>104078.1194384681</v>
      </c>
      <c r="BA76" s="343">
        <v>32330.727386680614</v>
      </c>
      <c r="BB76" s="343">
        <v>279080.26366246608</v>
      </c>
      <c r="BC76" s="343">
        <v>90260.958919173267</v>
      </c>
      <c r="BD76" s="344">
        <v>523383.794147112</v>
      </c>
    </row>
    <row r="77" spans="2:56" s="215" customFormat="1" ht="20.100000000000001" customHeight="1">
      <c r="B77" s="337" t="s">
        <v>141</v>
      </c>
      <c r="C77" s="342">
        <v>48544.468999999997</v>
      </c>
      <c r="D77" s="343">
        <v>69224.504000000001</v>
      </c>
      <c r="E77" s="343">
        <v>77916.317999999999</v>
      </c>
      <c r="F77" s="343">
        <v>878477.30500000005</v>
      </c>
      <c r="G77" s="343">
        <v>141187.071</v>
      </c>
      <c r="H77" s="344">
        <v>1215349.6670000001</v>
      </c>
      <c r="I77" s="342">
        <v>25017.912</v>
      </c>
      <c r="J77" s="343">
        <v>44562.809000000001</v>
      </c>
      <c r="K77" s="343">
        <v>77003.663</v>
      </c>
      <c r="L77" s="343">
        <v>826104.64099999995</v>
      </c>
      <c r="M77" s="343">
        <v>170778.568</v>
      </c>
      <c r="N77" s="344">
        <v>1143467.5929999999</v>
      </c>
      <c r="O77" s="342">
        <v>35356.784</v>
      </c>
      <c r="P77" s="343">
        <v>41074.942999999999</v>
      </c>
      <c r="Q77" s="343">
        <v>97746.421000000002</v>
      </c>
      <c r="R77" s="343">
        <v>898628.33100000001</v>
      </c>
      <c r="S77" s="343">
        <v>146958.97</v>
      </c>
      <c r="T77" s="344">
        <v>1219765.449</v>
      </c>
      <c r="U77" s="342">
        <v>64394.977646459934</v>
      </c>
      <c r="V77" s="343">
        <v>43126.356831811201</v>
      </c>
      <c r="W77" s="343">
        <v>104297.99930974844</v>
      </c>
      <c r="X77" s="343">
        <v>1000152.3156250413</v>
      </c>
      <c r="Y77" s="343">
        <v>154880.24132149949</v>
      </c>
      <c r="Z77" s="344">
        <v>1366851.8907345603</v>
      </c>
      <c r="AA77" s="342">
        <v>88148.214412550471</v>
      </c>
      <c r="AB77" s="343">
        <v>48781.196827214619</v>
      </c>
      <c r="AC77" s="343">
        <v>56340.864157448523</v>
      </c>
      <c r="AD77" s="343">
        <v>1151624.8543037544</v>
      </c>
      <c r="AE77" s="343">
        <v>146328.79696112711</v>
      </c>
      <c r="AF77" s="344">
        <v>1491223.9266620951</v>
      </c>
      <c r="AG77" s="342">
        <v>85823.576330205266</v>
      </c>
      <c r="AH77" s="343">
        <v>30065.365208516476</v>
      </c>
      <c r="AI77" s="343">
        <v>60221.230960045606</v>
      </c>
      <c r="AJ77" s="343">
        <v>993363.00766146451</v>
      </c>
      <c r="AK77" s="343">
        <v>134724.58816965987</v>
      </c>
      <c r="AL77" s="344">
        <v>1304197.7683298916</v>
      </c>
      <c r="AM77" s="342">
        <v>83617.450148930497</v>
      </c>
      <c r="AN77" s="343">
        <v>41993.335602684201</v>
      </c>
      <c r="AO77" s="343">
        <v>48300.831191320402</v>
      </c>
      <c r="AP77" s="343">
        <v>1055622.948632394</v>
      </c>
      <c r="AQ77" s="343">
        <v>146868.37689317839</v>
      </c>
      <c r="AR77" s="344">
        <v>1376402.9424685072</v>
      </c>
      <c r="AS77" s="342">
        <v>87337.27156554049</v>
      </c>
      <c r="AT77" s="343">
        <v>44529.885397380334</v>
      </c>
      <c r="AU77" s="343">
        <v>52143.165178154413</v>
      </c>
      <c r="AV77" s="343">
        <v>1103890.9040321924</v>
      </c>
      <c r="AW77" s="343">
        <v>153013.80867717287</v>
      </c>
      <c r="AX77" s="344">
        <v>1440915.0348504409</v>
      </c>
      <c r="AY77" s="342">
        <v>93166.546052396749</v>
      </c>
      <c r="AZ77" s="343">
        <v>46755.217183268076</v>
      </c>
      <c r="BA77" s="343">
        <v>54754.381038220214</v>
      </c>
      <c r="BB77" s="343">
        <v>1165207.159406353</v>
      </c>
      <c r="BC77" s="343">
        <v>160546.73508641816</v>
      </c>
      <c r="BD77" s="344">
        <v>1520430.0387666561</v>
      </c>
    </row>
    <row r="78" spans="2:56" s="215" customFormat="1" ht="20.100000000000001" customHeight="1">
      <c r="B78" s="337" t="s">
        <v>100</v>
      </c>
      <c r="C78" s="342">
        <v>0</v>
      </c>
      <c r="D78" s="343">
        <v>0</v>
      </c>
      <c r="E78" s="343">
        <v>0</v>
      </c>
      <c r="F78" s="343">
        <v>0</v>
      </c>
      <c r="G78" s="343">
        <v>0</v>
      </c>
      <c r="H78" s="344">
        <v>0</v>
      </c>
      <c r="I78" s="342">
        <v>0</v>
      </c>
      <c r="J78" s="343">
        <v>0</v>
      </c>
      <c r="K78" s="343">
        <v>0</v>
      </c>
      <c r="L78" s="343">
        <v>0</v>
      </c>
      <c r="M78" s="343">
        <v>0</v>
      </c>
      <c r="N78" s="344">
        <v>0</v>
      </c>
      <c r="O78" s="342">
        <v>13520.130999999999</v>
      </c>
      <c r="P78" s="343">
        <v>31523.661</v>
      </c>
      <c r="Q78" s="343">
        <v>228368.39</v>
      </c>
      <c r="R78" s="343">
        <v>442141.45</v>
      </c>
      <c r="S78" s="343">
        <v>31446.367999999999</v>
      </c>
      <c r="T78" s="344">
        <v>747000</v>
      </c>
      <c r="U78" s="342">
        <v>25655.174645602481</v>
      </c>
      <c r="V78" s="343">
        <v>57657.898806737445</v>
      </c>
      <c r="W78" s="343">
        <v>446040.19842110574</v>
      </c>
      <c r="X78" s="343">
        <v>775263.38113804103</v>
      </c>
      <c r="Y78" s="343">
        <v>65383.346988513273</v>
      </c>
      <c r="Z78" s="344">
        <v>1370000.0000000002</v>
      </c>
      <c r="AA78" s="342">
        <v>26533.483281490153</v>
      </c>
      <c r="AB78" s="343">
        <v>61865.711254421607</v>
      </c>
      <c r="AC78" s="343">
        <v>448176.78772877605</v>
      </c>
      <c r="AD78" s="343">
        <v>867709.99443530804</v>
      </c>
      <c r="AE78" s="343">
        <v>61714.023300004315</v>
      </c>
      <c r="AF78" s="344">
        <v>1466000</v>
      </c>
      <c r="AG78" s="342">
        <v>5165.6969200000003</v>
      </c>
      <c r="AH78" s="343">
        <v>70696.118920000008</v>
      </c>
      <c r="AI78" s="343">
        <v>216795.00501000005</v>
      </c>
      <c r="AJ78" s="343">
        <v>930893.90174000023</v>
      </c>
      <c r="AK78" s="343">
        <v>80718.282269999982</v>
      </c>
      <c r="AL78" s="344">
        <v>1304269.0048600005</v>
      </c>
      <c r="AM78" s="342">
        <v>0</v>
      </c>
      <c r="AN78" s="343">
        <v>0</v>
      </c>
      <c r="AO78" s="343">
        <v>0</v>
      </c>
      <c r="AP78" s="343">
        <v>0</v>
      </c>
      <c r="AQ78" s="343">
        <v>0</v>
      </c>
      <c r="AR78" s="344">
        <v>0</v>
      </c>
      <c r="AS78" s="342">
        <v>0</v>
      </c>
      <c r="AT78" s="343">
        <v>0</v>
      </c>
      <c r="AU78" s="343">
        <v>0</v>
      </c>
      <c r="AV78" s="343">
        <v>0</v>
      </c>
      <c r="AW78" s="343">
        <v>0</v>
      </c>
      <c r="AX78" s="344">
        <v>0</v>
      </c>
      <c r="AY78" s="342">
        <v>0</v>
      </c>
      <c r="AZ78" s="343">
        <v>0</v>
      </c>
      <c r="BA78" s="343">
        <v>0</v>
      </c>
      <c r="BB78" s="343">
        <v>0</v>
      </c>
      <c r="BC78" s="343">
        <v>0</v>
      </c>
      <c r="BD78" s="344">
        <v>0</v>
      </c>
    </row>
    <row r="79" spans="2:56" s="215" customFormat="1" ht="20.100000000000001" customHeight="1">
      <c r="B79" s="337" t="s">
        <v>142</v>
      </c>
      <c r="C79" s="342">
        <v>37066.762000000002</v>
      </c>
      <c r="D79" s="343">
        <v>120343.17</v>
      </c>
      <c r="E79" s="343">
        <v>45964.095000000001</v>
      </c>
      <c r="F79" s="343">
        <v>256807.37400000001</v>
      </c>
      <c r="G79" s="343">
        <v>104364.26300000001</v>
      </c>
      <c r="H79" s="344">
        <v>564545.66399999999</v>
      </c>
      <c r="I79" s="342">
        <v>36538.328999999998</v>
      </c>
      <c r="J79" s="343">
        <v>186631.91099999999</v>
      </c>
      <c r="K79" s="343">
        <v>41288.389000000003</v>
      </c>
      <c r="L79" s="343">
        <v>371697.804</v>
      </c>
      <c r="M79" s="343">
        <v>122266.81299999999</v>
      </c>
      <c r="N79" s="344">
        <v>758423.24599999993</v>
      </c>
      <c r="O79" s="342">
        <v>58273.584999999999</v>
      </c>
      <c r="P79" s="343">
        <v>179544.592</v>
      </c>
      <c r="Q79" s="343">
        <v>79336.395999999993</v>
      </c>
      <c r="R79" s="343">
        <v>598777.88899999997</v>
      </c>
      <c r="S79" s="343">
        <v>141439.17800000001</v>
      </c>
      <c r="T79" s="344">
        <v>1057371.6399999999</v>
      </c>
      <c r="U79" s="342">
        <v>62274.088265564103</v>
      </c>
      <c r="V79" s="343">
        <v>191870.39564521957</v>
      </c>
      <c r="W79" s="343">
        <v>84782.869538382962</v>
      </c>
      <c r="X79" s="343">
        <v>639884.2141515346</v>
      </c>
      <c r="Y79" s="343">
        <v>151149.02992487192</v>
      </c>
      <c r="Z79" s="344">
        <v>1129960.5975255731</v>
      </c>
      <c r="AA79" s="342">
        <v>116858.2783734292</v>
      </c>
      <c r="AB79" s="343">
        <v>323733.34556322289</v>
      </c>
      <c r="AC79" s="343">
        <v>135531.85298689964</v>
      </c>
      <c r="AD79" s="343">
        <v>976719.82107955427</v>
      </c>
      <c r="AE79" s="343">
        <v>177458.98151975288</v>
      </c>
      <c r="AF79" s="344">
        <v>1730302.2795228588</v>
      </c>
      <c r="AG79" s="342">
        <v>123035.86636091501</v>
      </c>
      <c r="AH79" s="343">
        <v>405404.14373586507</v>
      </c>
      <c r="AI79" s="343">
        <v>157940.79250119001</v>
      </c>
      <c r="AJ79" s="343">
        <v>1307870.9063357401</v>
      </c>
      <c r="AK79" s="343">
        <v>176634.23844501501</v>
      </c>
      <c r="AL79" s="344">
        <v>2170885.9473787253</v>
      </c>
      <c r="AM79" s="342">
        <v>138623.22759365002</v>
      </c>
      <c r="AN79" s="343">
        <v>512792.54081465007</v>
      </c>
      <c r="AO79" s="343">
        <v>166488.27954614002</v>
      </c>
      <c r="AP79" s="343">
        <v>1337873.68308606</v>
      </c>
      <c r="AQ79" s="343">
        <v>202890.25675682499</v>
      </c>
      <c r="AR79" s="344">
        <v>2358667.987797325</v>
      </c>
      <c r="AS79" s="342">
        <v>130217.89261094709</v>
      </c>
      <c r="AT79" s="343">
        <v>542673.06247761322</v>
      </c>
      <c r="AU79" s="343">
        <v>178170.09647815375</v>
      </c>
      <c r="AV79" s="343">
        <v>1430242.354664105</v>
      </c>
      <c r="AW79" s="343">
        <v>224899.79350740297</v>
      </c>
      <c r="AX79" s="344">
        <v>2506203.1997382217</v>
      </c>
      <c r="AY79" s="342">
        <v>136615.02692385233</v>
      </c>
      <c r="AZ79" s="343">
        <v>569332.62821822066</v>
      </c>
      <c r="BA79" s="343">
        <v>186922.94921490748</v>
      </c>
      <c r="BB79" s="343">
        <v>1500504.9910755849</v>
      </c>
      <c r="BC79" s="343">
        <v>235948.30732654425</v>
      </c>
      <c r="BD79" s="344">
        <v>2629323.9027591096</v>
      </c>
    </row>
    <row r="80" spans="2:56" s="215" customFormat="1" ht="20.100000000000001" customHeight="1">
      <c r="B80" s="337" t="s">
        <v>124</v>
      </c>
      <c r="C80" s="342">
        <v>0</v>
      </c>
      <c r="D80" s="343">
        <v>37433.123</v>
      </c>
      <c r="E80" s="343">
        <v>0</v>
      </c>
      <c r="F80" s="343">
        <v>49887.925999999999</v>
      </c>
      <c r="G80" s="343">
        <v>0</v>
      </c>
      <c r="H80" s="344">
        <v>87321.048999999999</v>
      </c>
      <c r="I80" s="342">
        <v>0</v>
      </c>
      <c r="J80" s="343">
        <v>16143.989</v>
      </c>
      <c r="K80" s="343">
        <v>11885.925999999999</v>
      </c>
      <c r="L80" s="343">
        <v>168927.80100000001</v>
      </c>
      <c r="M80" s="343">
        <v>0</v>
      </c>
      <c r="N80" s="344">
        <v>196957.71600000001</v>
      </c>
      <c r="O80" s="342">
        <v>0</v>
      </c>
      <c r="P80" s="343">
        <v>27763.548999999999</v>
      </c>
      <c r="Q80" s="343">
        <v>30940.463</v>
      </c>
      <c r="R80" s="343">
        <v>308185.75799999997</v>
      </c>
      <c r="S80" s="343">
        <v>0</v>
      </c>
      <c r="T80" s="344">
        <v>366889.76999999996</v>
      </c>
      <c r="U80" s="342">
        <v>96334.22045722499</v>
      </c>
      <c r="V80" s="343">
        <v>44045.017660824997</v>
      </c>
      <c r="W80" s="343">
        <v>43219.938928425014</v>
      </c>
      <c r="X80" s="343">
        <v>373725.69401637523</v>
      </c>
      <c r="Y80" s="343">
        <v>0</v>
      </c>
      <c r="Z80" s="344">
        <v>557324.87106285023</v>
      </c>
      <c r="AA80" s="342">
        <v>153656.33725167505</v>
      </c>
      <c r="AB80" s="343">
        <v>55477.722754174989</v>
      </c>
      <c r="AC80" s="343">
        <v>54661.248464274984</v>
      </c>
      <c r="AD80" s="343">
        <v>394285.27845177508</v>
      </c>
      <c r="AE80" s="343">
        <v>0</v>
      </c>
      <c r="AF80" s="344">
        <v>658080.58692190016</v>
      </c>
      <c r="AG80" s="342">
        <v>138558.04334880001</v>
      </c>
      <c r="AH80" s="343">
        <v>59327.913556549982</v>
      </c>
      <c r="AI80" s="343">
        <v>4121.4104186749992</v>
      </c>
      <c r="AJ80" s="343">
        <v>237455.33895319997</v>
      </c>
      <c r="AK80" s="343">
        <v>0</v>
      </c>
      <c r="AL80" s="344">
        <v>439462.70627722493</v>
      </c>
      <c r="AM80" s="342">
        <v>143875.95092910004</v>
      </c>
      <c r="AN80" s="343">
        <v>61536.010882249968</v>
      </c>
      <c r="AO80" s="343">
        <v>22757.891136524999</v>
      </c>
      <c r="AP80" s="343">
        <v>257564.02314019995</v>
      </c>
      <c r="AQ80" s="343">
        <v>0</v>
      </c>
      <c r="AR80" s="344">
        <v>485733.87608807487</v>
      </c>
      <c r="AS80" s="342">
        <v>204763.16931902498</v>
      </c>
      <c r="AT80" s="343">
        <v>35764.824848599994</v>
      </c>
      <c r="AU80" s="343">
        <v>11771.577143199995</v>
      </c>
      <c r="AV80" s="343">
        <v>271495.71174947498</v>
      </c>
      <c r="AW80" s="343">
        <v>0</v>
      </c>
      <c r="AX80" s="344">
        <v>523795.28306029999</v>
      </c>
      <c r="AY80" s="342">
        <v>184043.09206487503</v>
      </c>
      <c r="AZ80" s="343">
        <v>57727.977475649997</v>
      </c>
      <c r="BA80" s="343">
        <v>0</v>
      </c>
      <c r="BB80" s="343">
        <v>246730.80477207503</v>
      </c>
      <c r="BC80" s="343">
        <v>0</v>
      </c>
      <c r="BD80" s="344">
        <v>488501.87431260012</v>
      </c>
    </row>
    <row r="81" spans="2:56" s="215" customFormat="1" ht="20.100000000000001" customHeight="1">
      <c r="B81" s="337" t="s">
        <v>143</v>
      </c>
      <c r="C81" s="342"/>
      <c r="D81" s="343"/>
      <c r="E81" s="343"/>
      <c r="F81" s="343"/>
      <c r="G81" s="343"/>
      <c r="H81" s="344"/>
      <c r="I81" s="342"/>
      <c r="J81" s="343"/>
      <c r="K81" s="343"/>
      <c r="L81" s="343"/>
      <c r="M81" s="343"/>
      <c r="N81" s="344"/>
      <c r="O81" s="342"/>
      <c r="P81" s="343"/>
      <c r="Q81" s="343"/>
      <c r="R81" s="343"/>
      <c r="S81" s="343"/>
      <c r="T81" s="344"/>
      <c r="U81" s="342">
        <v>0</v>
      </c>
      <c r="V81" s="343">
        <v>0</v>
      </c>
      <c r="W81" s="343">
        <v>0</v>
      </c>
      <c r="X81" s="343">
        <v>29077.964664107734</v>
      </c>
      <c r="Y81" s="343">
        <v>0</v>
      </c>
      <c r="Z81" s="344">
        <v>29077.964664107734</v>
      </c>
      <c r="AA81" s="342">
        <v>0</v>
      </c>
      <c r="AB81" s="343">
        <v>0</v>
      </c>
      <c r="AC81" s="343">
        <v>4885.4095606741357</v>
      </c>
      <c r="AD81" s="343">
        <v>169205.30448263526</v>
      </c>
      <c r="AE81" s="343">
        <v>0</v>
      </c>
      <c r="AF81" s="344">
        <v>174090.71404330939</v>
      </c>
      <c r="AG81" s="342">
        <v>0</v>
      </c>
      <c r="AH81" s="343">
        <v>0</v>
      </c>
      <c r="AI81" s="343">
        <v>19595.324062044612</v>
      </c>
      <c r="AJ81" s="343">
        <v>279322.08130235068</v>
      </c>
      <c r="AK81" s="343">
        <v>26.703318281249999</v>
      </c>
      <c r="AL81" s="344">
        <v>298944.10868267657</v>
      </c>
      <c r="AM81" s="342">
        <v>0</v>
      </c>
      <c r="AN81" s="343">
        <v>0</v>
      </c>
      <c r="AO81" s="343">
        <v>0</v>
      </c>
      <c r="AP81" s="343">
        <v>0</v>
      </c>
      <c r="AQ81" s="343">
        <v>0</v>
      </c>
      <c r="AR81" s="344">
        <v>0</v>
      </c>
      <c r="AS81" s="342">
        <v>0</v>
      </c>
      <c r="AT81" s="343">
        <v>0</v>
      </c>
      <c r="AU81" s="343">
        <v>0</v>
      </c>
      <c r="AV81" s="343">
        <v>0</v>
      </c>
      <c r="AW81" s="343">
        <v>0</v>
      </c>
      <c r="AX81" s="344">
        <v>0</v>
      </c>
      <c r="AY81" s="342">
        <v>0</v>
      </c>
      <c r="AZ81" s="343">
        <v>0</v>
      </c>
      <c r="BA81" s="343">
        <v>0</v>
      </c>
      <c r="BB81" s="343">
        <v>0</v>
      </c>
      <c r="BC81" s="343">
        <v>0</v>
      </c>
      <c r="BD81" s="344">
        <v>0</v>
      </c>
    </row>
    <row r="82" spans="2:56" s="215" customFormat="1" ht="20.100000000000001" customHeight="1">
      <c r="B82" s="337" t="s">
        <v>125</v>
      </c>
      <c r="C82" s="342">
        <v>0</v>
      </c>
      <c r="D82" s="343">
        <v>0</v>
      </c>
      <c r="E82" s="343">
        <v>0</v>
      </c>
      <c r="F82" s="343">
        <v>404596.24400000001</v>
      </c>
      <c r="G82" s="343">
        <v>18640.778999999999</v>
      </c>
      <c r="H82" s="344">
        <v>423237.02299999999</v>
      </c>
      <c r="I82" s="342">
        <v>0</v>
      </c>
      <c r="J82" s="343">
        <v>236537.318</v>
      </c>
      <c r="K82" s="343">
        <v>0</v>
      </c>
      <c r="L82" s="343">
        <v>173985.242</v>
      </c>
      <c r="M82" s="343">
        <v>134713.304</v>
      </c>
      <c r="N82" s="344">
        <v>545235.86400000006</v>
      </c>
      <c r="O82" s="342">
        <v>0</v>
      </c>
      <c r="P82" s="343">
        <v>244353.23300000001</v>
      </c>
      <c r="Q82" s="343">
        <v>0</v>
      </c>
      <c r="R82" s="343">
        <v>922554.59199999995</v>
      </c>
      <c r="S82" s="343">
        <v>0</v>
      </c>
      <c r="T82" s="344">
        <v>1166907.825</v>
      </c>
      <c r="U82" s="342">
        <v>0</v>
      </c>
      <c r="V82" s="343">
        <v>570295.33816000004</v>
      </c>
      <c r="W82" s="343">
        <v>0</v>
      </c>
      <c r="X82" s="343">
        <v>326526.01981000003</v>
      </c>
      <c r="Y82" s="343">
        <v>387550.00539000001</v>
      </c>
      <c r="Z82" s="344">
        <v>1284371.3633600001</v>
      </c>
      <c r="AA82" s="342">
        <v>0</v>
      </c>
      <c r="AB82" s="343">
        <v>338994.5667253001</v>
      </c>
      <c r="AC82" s="343">
        <v>0</v>
      </c>
      <c r="AD82" s="343">
        <v>276782.29032440047</v>
      </c>
      <c r="AE82" s="343">
        <v>239802.62632730001</v>
      </c>
      <c r="AF82" s="344">
        <v>855579.48337700055</v>
      </c>
      <c r="AG82" s="342">
        <v>0</v>
      </c>
      <c r="AH82" s="343">
        <v>225253.49711062518</v>
      </c>
      <c r="AI82" s="343">
        <v>0</v>
      </c>
      <c r="AJ82" s="343">
        <v>168868.16180499989</v>
      </c>
      <c r="AK82" s="343">
        <v>190012.92680999995</v>
      </c>
      <c r="AL82" s="344">
        <v>584134.58572562493</v>
      </c>
      <c r="AM82" s="342">
        <v>0</v>
      </c>
      <c r="AN82" s="343">
        <v>173689.96540152503</v>
      </c>
      <c r="AO82" s="343">
        <v>0</v>
      </c>
      <c r="AP82" s="343">
        <v>128996.82145997493</v>
      </c>
      <c r="AQ82" s="343">
        <v>91604.919295225016</v>
      </c>
      <c r="AR82" s="344">
        <v>394291.70615672495</v>
      </c>
      <c r="AS82" s="342">
        <v>0</v>
      </c>
      <c r="AT82" s="343">
        <v>238984.50591295003</v>
      </c>
      <c r="AU82" s="343">
        <v>0</v>
      </c>
      <c r="AV82" s="343">
        <v>63833.524582625003</v>
      </c>
      <c r="AW82" s="343">
        <v>0</v>
      </c>
      <c r="AX82" s="344">
        <v>302818.03049557499</v>
      </c>
      <c r="AY82" s="342">
        <v>0</v>
      </c>
      <c r="AZ82" s="343">
        <v>86155.047923254955</v>
      </c>
      <c r="BA82" s="343">
        <v>0</v>
      </c>
      <c r="BB82" s="343">
        <v>136201.30240558999</v>
      </c>
      <c r="BC82" s="343">
        <v>40584.997792144983</v>
      </c>
      <c r="BD82" s="344">
        <v>262941.34812098992</v>
      </c>
    </row>
    <row r="83" spans="2:56" s="215" customFormat="1" ht="20.100000000000001" customHeight="1">
      <c r="B83" s="337" t="s">
        <v>126</v>
      </c>
      <c r="C83" s="342">
        <v>0</v>
      </c>
      <c r="D83" s="343">
        <v>44182.881000000001</v>
      </c>
      <c r="E83" s="343">
        <v>0</v>
      </c>
      <c r="F83" s="343">
        <v>8340.4750000000004</v>
      </c>
      <c r="G83" s="343">
        <v>0</v>
      </c>
      <c r="H83" s="344">
        <v>52523.356</v>
      </c>
      <c r="I83" s="342">
        <v>0</v>
      </c>
      <c r="J83" s="343">
        <v>54400.911999999997</v>
      </c>
      <c r="K83" s="343">
        <v>0</v>
      </c>
      <c r="L83" s="343">
        <v>279553.97600000002</v>
      </c>
      <c r="M83" s="343">
        <v>0</v>
      </c>
      <c r="N83" s="344">
        <v>333954.88800000004</v>
      </c>
      <c r="O83" s="342">
        <v>0</v>
      </c>
      <c r="P83" s="343">
        <v>179581.53400000001</v>
      </c>
      <c r="Q83" s="343">
        <v>0</v>
      </c>
      <c r="R83" s="343">
        <v>499578.30599999998</v>
      </c>
      <c r="S83" s="343">
        <v>0</v>
      </c>
      <c r="T83" s="344">
        <v>679159.84</v>
      </c>
      <c r="U83" s="342">
        <v>0</v>
      </c>
      <c r="V83" s="343">
        <v>425695.42749910004</v>
      </c>
      <c r="W83" s="343">
        <v>0</v>
      </c>
      <c r="X83" s="343">
        <v>476763.28825917497</v>
      </c>
      <c r="Y83" s="343">
        <v>0</v>
      </c>
      <c r="Z83" s="344">
        <v>902458.71575827501</v>
      </c>
      <c r="AA83" s="342">
        <v>0</v>
      </c>
      <c r="AB83" s="343">
        <v>426812.30510627496</v>
      </c>
      <c r="AC83" s="343">
        <v>0</v>
      </c>
      <c r="AD83" s="343">
        <v>165756.742561625</v>
      </c>
      <c r="AE83" s="343">
        <v>0</v>
      </c>
      <c r="AF83" s="344">
        <v>592569.04766789998</v>
      </c>
      <c r="AG83" s="342">
        <v>0</v>
      </c>
      <c r="AH83" s="343">
        <v>119601.02902152501</v>
      </c>
      <c r="AI83" s="343">
        <v>0</v>
      </c>
      <c r="AJ83" s="343">
        <v>29074.929191774998</v>
      </c>
      <c r="AK83" s="343">
        <v>0</v>
      </c>
      <c r="AL83" s="344">
        <v>148675.95821329998</v>
      </c>
      <c r="AM83" s="342">
        <v>0</v>
      </c>
      <c r="AN83" s="343">
        <v>158024.91566512501</v>
      </c>
      <c r="AO83" s="343">
        <v>0</v>
      </c>
      <c r="AP83" s="343">
        <v>0</v>
      </c>
      <c r="AQ83" s="343">
        <v>0</v>
      </c>
      <c r="AR83" s="344">
        <v>158024.91566512501</v>
      </c>
      <c r="AS83" s="342">
        <v>0</v>
      </c>
      <c r="AT83" s="343">
        <v>238984.50591295003</v>
      </c>
      <c r="AU83" s="343">
        <v>0</v>
      </c>
      <c r="AV83" s="343">
        <v>63833.524582625003</v>
      </c>
      <c r="AW83" s="343">
        <v>0</v>
      </c>
      <c r="AX83" s="344">
        <v>302818.03049557499</v>
      </c>
      <c r="AY83" s="342">
        <v>0</v>
      </c>
      <c r="AZ83" s="343">
        <v>201722.47106195003</v>
      </c>
      <c r="BA83" s="343">
        <v>0</v>
      </c>
      <c r="BB83" s="343">
        <v>0</v>
      </c>
      <c r="BC83" s="343">
        <v>0</v>
      </c>
      <c r="BD83" s="344">
        <v>201722.47106195003</v>
      </c>
    </row>
    <row r="84" spans="2:56" s="215" customFormat="1" ht="20.100000000000001" customHeight="1">
      <c r="B84" s="337" t="s">
        <v>144</v>
      </c>
      <c r="C84" s="342">
        <v>13433.050999999999</v>
      </c>
      <c r="D84" s="343">
        <v>62840.031000000003</v>
      </c>
      <c r="E84" s="343">
        <v>40449.904999999999</v>
      </c>
      <c r="F84" s="343">
        <v>215443.019</v>
      </c>
      <c r="G84" s="343">
        <v>46194.286999999997</v>
      </c>
      <c r="H84" s="344">
        <v>378360.29300000001</v>
      </c>
      <c r="I84" s="342">
        <v>17116.944</v>
      </c>
      <c r="J84" s="343">
        <v>79286.972999999998</v>
      </c>
      <c r="K84" s="343">
        <v>50448.900999999998</v>
      </c>
      <c r="L84" s="343">
        <v>266183.47399999999</v>
      </c>
      <c r="M84" s="343">
        <v>56496.654999999999</v>
      </c>
      <c r="N84" s="344">
        <v>469532.94700000004</v>
      </c>
      <c r="O84" s="342">
        <v>20227.704000000002</v>
      </c>
      <c r="P84" s="343">
        <v>92027.653340000004</v>
      </c>
      <c r="Q84" s="343">
        <v>57280.068479999994</v>
      </c>
      <c r="R84" s="343">
        <v>292873.2893</v>
      </c>
      <c r="S84" s="343">
        <v>62671.349110000003</v>
      </c>
      <c r="T84" s="344">
        <v>525080.06423000002</v>
      </c>
      <c r="U84" s="342">
        <v>23458.497789999998</v>
      </c>
      <c r="V84" s="343">
        <v>105132.82743</v>
      </c>
      <c r="W84" s="343">
        <v>62959.850120000003</v>
      </c>
      <c r="X84" s="343">
        <v>314551.59661000001</v>
      </c>
      <c r="Y84" s="343">
        <v>68061.942930000005</v>
      </c>
      <c r="Z84" s="344">
        <v>574164.71487999998</v>
      </c>
      <c r="AA84" s="342">
        <v>25001.221430000001</v>
      </c>
      <c r="AB84" s="343">
        <v>112218.90577</v>
      </c>
      <c r="AC84" s="343">
        <v>64452.991580000002</v>
      </c>
      <c r="AD84" s="343">
        <v>322169.65495</v>
      </c>
      <c r="AE84" s="343">
        <v>70189.351219999997</v>
      </c>
      <c r="AF84" s="344">
        <v>594032.12494999997</v>
      </c>
      <c r="AG84" s="342">
        <v>24651.390170000002</v>
      </c>
      <c r="AH84" s="343">
        <v>107563.57602000001</v>
      </c>
      <c r="AI84" s="343">
        <v>61429.42828</v>
      </c>
      <c r="AJ84" s="343">
        <v>298527.09033000004</v>
      </c>
      <c r="AK84" s="343">
        <v>66186.130799999999</v>
      </c>
      <c r="AL84" s="344">
        <v>558357.6155999999</v>
      </c>
      <c r="AM84" s="342">
        <v>26283.189309999998</v>
      </c>
      <c r="AN84" s="343">
        <v>114521.20734000001</v>
      </c>
      <c r="AO84" s="343">
        <v>65307.257530000003</v>
      </c>
      <c r="AP84" s="343">
        <v>311062.22664999997</v>
      </c>
      <c r="AQ84" s="343">
        <v>69739.072020000007</v>
      </c>
      <c r="AR84" s="344">
        <v>586912.95284999989</v>
      </c>
      <c r="AS84" s="342">
        <v>26857.7101</v>
      </c>
      <c r="AT84" s="343">
        <v>118053.31919000001</v>
      </c>
      <c r="AU84" s="343">
        <v>67530.083579999991</v>
      </c>
      <c r="AV84" s="343">
        <v>312951.09318999999</v>
      </c>
      <c r="AW84" s="343">
        <v>70762.125209999998</v>
      </c>
      <c r="AX84" s="344">
        <v>596154.33126999997</v>
      </c>
      <c r="AY84" s="342">
        <v>0</v>
      </c>
      <c r="AZ84" s="343">
        <v>0</v>
      </c>
      <c r="BA84" s="343">
        <v>0</v>
      </c>
      <c r="BB84" s="343">
        <v>0</v>
      </c>
      <c r="BC84" s="343">
        <v>0</v>
      </c>
      <c r="BD84" s="344">
        <v>0</v>
      </c>
    </row>
    <row r="85" spans="2:56" s="215" customFormat="1" ht="20.100000000000001" customHeight="1">
      <c r="B85" s="337" t="s">
        <v>145</v>
      </c>
      <c r="C85" s="342">
        <v>3505.9140000000002</v>
      </c>
      <c r="D85" s="343">
        <v>15901.041999999999</v>
      </c>
      <c r="E85" s="343">
        <v>7999.2330000000002</v>
      </c>
      <c r="F85" s="343">
        <v>145160.065</v>
      </c>
      <c r="G85" s="343">
        <v>34657.107000000004</v>
      </c>
      <c r="H85" s="344">
        <v>207223.36100000003</v>
      </c>
      <c r="I85" s="342">
        <v>2322.08</v>
      </c>
      <c r="J85" s="343">
        <v>46105.872000000003</v>
      </c>
      <c r="K85" s="343">
        <v>17259.661</v>
      </c>
      <c r="L85" s="343">
        <v>295022.14799999999</v>
      </c>
      <c r="M85" s="343">
        <v>75561.967000000004</v>
      </c>
      <c r="N85" s="344">
        <v>436271.728</v>
      </c>
      <c r="O85" s="342">
        <v>2959.165</v>
      </c>
      <c r="P85" s="343">
        <v>18071.366999999998</v>
      </c>
      <c r="Q85" s="343">
        <v>14729.636</v>
      </c>
      <c r="R85" s="343">
        <v>176285.4</v>
      </c>
      <c r="S85" s="343">
        <v>42536.728999999999</v>
      </c>
      <c r="T85" s="344">
        <v>254582.29699999999</v>
      </c>
      <c r="U85" s="342">
        <v>6905.4713534854727</v>
      </c>
      <c r="V85" s="343">
        <v>85055.028145272518</v>
      </c>
      <c r="W85" s="343">
        <v>43689.112743491038</v>
      </c>
      <c r="X85" s="343">
        <v>572146.20709333825</v>
      </c>
      <c r="Y85" s="343">
        <v>144321.46533728618</v>
      </c>
      <c r="Z85" s="344">
        <v>852117.28467287356</v>
      </c>
      <c r="AA85" s="342">
        <v>4417.2995700000001</v>
      </c>
      <c r="AB85" s="343">
        <v>21749.538710000001</v>
      </c>
      <c r="AC85" s="343">
        <v>20117.637962499997</v>
      </c>
      <c r="AD85" s="343">
        <v>223958.22306749999</v>
      </c>
      <c r="AE85" s="343">
        <v>35255.613770000004</v>
      </c>
      <c r="AF85" s="344">
        <v>305498.31307999993</v>
      </c>
      <c r="AG85" s="342">
        <v>24398.437122500003</v>
      </c>
      <c r="AH85" s="343">
        <v>62278.032629999994</v>
      </c>
      <c r="AI85" s="343">
        <v>48991.46170249999</v>
      </c>
      <c r="AJ85" s="343">
        <v>419422.31702500005</v>
      </c>
      <c r="AK85" s="343">
        <v>102757.7363125</v>
      </c>
      <c r="AL85" s="344">
        <v>657847.98479250027</v>
      </c>
      <c r="AM85" s="342">
        <v>13039.632585000003</v>
      </c>
      <c r="AN85" s="343">
        <v>37428.700984999996</v>
      </c>
      <c r="AO85" s="343">
        <v>52280.6322325</v>
      </c>
      <c r="AP85" s="343">
        <v>278888.64800749987</v>
      </c>
      <c r="AQ85" s="343">
        <v>59732.944985000002</v>
      </c>
      <c r="AR85" s="344">
        <v>441370.55879499984</v>
      </c>
      <c r="AS85" s="342">
        <v>32617.6646425</v>
      </c>
      <c r="AT85" s="343">
        <v>45372.086185</v>
      </c>
      <c r="AU85" s="343">
        <v>32806.271865000002</v>
      </c>
      <c r="AV85" s="343">
        <v>399953.26569000003</v>
      </c>
      <c r="AW85" s="343">
        <v>76066.013867499991</v>
      </c>
      <c r="AX85" s="344">
        <v>586815.30225000018</v>
      </c>
      <c r="AY85" s="342">
        <v>1041.5650376313943</v>
      </c>
      <c r="AZ85" s="343">
        <v>2989.6874851198672</v>
      </c>
      <c r="BA85" s="343">
        <v>4176.0132675269651</v>
      </c>
      <c r="BB85" s="343">
        <v>22276.752298301068</v>
      </c>
      <c r="BC85" s="343">
        <v>4771.2806849101498</v>
      </c>
      <c r="BD85" s="344">
        <v>35255.298773489449</v>
      </c>
    </row>
    <row r="86" spans="2:56" s="215" customFormat="1" ht="20.100000000000001" customHeight="1">
      <c r="B86" s="337" t="s">
        <v>118</v>
      </c>
      <c r="C86" s="342">
        <v>47753.116999999998</v>
      </c>
      <c r="D86" s="343">
        <v>267557.81800000003</v>
      </c>
      <c r="E86" s="343">
        <v>141699.37400000001</v>
      </c>
      <c r="F86" s="343">
        <v>15775.119000000001</v>
      </c>
      <c r="G86" s="343">
        <v>0</v>
      </c>
      <c r="H86" s="344">
        <v>472785.42800000007</v>
      </c>
      <c r="I86" s="342">
        <v>80799.739000000001</v>
      </c>
      <c r="J86" s="343">
        <v>211415.67800000001</v>
      </c>
      <c r="K86" s="343">
        <v>110578.90300000001</v>
      </c>
      <c r="L86" s="343">
        <v>14425.897000000001</v>
      </c>
      <c r="M86" s="343">
        <v>0</v>
      </c>
      <c r="N86" s="344">
        <v>417220.217</v>
      </c>
      <c r="O86" s="342">
        <v>70622.918000000005</v>
      </c>
      <c r="P86" s="343">
        <v>178038.546</v>
      </c>
      <c r="Q86" s="343">
        <v>91167.976999999999</v>
      </c>
      <c r="R86" s="343">
        <v>12428.835999999999</v>
      </c>
      <c r="S86" s="343">
        <v>0</v>
      </c>
      <c r="T86" s="344">
        <v>352258.277</v>
      </c>
      <c r="U86" s="342">
        <v>100521.73516758706</v>
      </c>
      <c r="V86" s="343">
        <v>238025.31838096021</v>
      </c>
      <c r="W86" s="343">
        <v>107079.518645055</v>
      </c>
      <c r="X86" s="343">
        <v>14433.539133976201</v>
      </c>
      <c r="Y86" s="343">
        <v>0</v>
      </c>
      <c r="Z86" s="344">
        <v>460060.11132757849</v>
      </c>
      <c r="AA86" s="342">
        <v>106450.50004648238</v>
      </c>
      <c r="AB86" s="343">
        <v>258014.05496399995</v>
      </c>
      <c r="AC86" s="343">
        <v>138578.44425957534</v>
      </c>
      <c r="AD86" s="343">
        <v>23736.635410999999</v>
      </c>
      <c r="AE86" s="343">
        <v>0</v>
      </c>
      <c r="AF86" s="344">
        <v>526779.63468105753</v>
      </c>
      <c r="AG86" s="342">
        <v>68388.900733446004</v>
      </c>
      <c r="AH86" s="343">
        <v>255836.53225972847</v>
      </c>
      <c r="AI86" s="343">
        <v>136485.41306514776</v>
      </c>
      <c r="AJ86" s="343">
        <v>24598.05308053043</v>
      </c>
      <c r="AK86" s="343">
        <v>0</v>
      </c>
      <c r="AL86" s="344">
        <v>485308.8991388526</v>
      </c>
      <c r="AM86" s="342">
        <v>113495.19588582241</v>
      </c>
      <c r="AN86" s="343">
        <v>356870.73656162125</v>
      </c>
      <c r="AO86" s="343">
        <v>247867.32998332501</v>
      </c>
      <c r="AP86" s="343">
        <v>21398.93943758732</v>
      </c>
      <c r="AQ86" s="343">
        <v>0</v>
      </c>
      <c r="AR86" s="344">
        <v>739632.20186835609</v>
      </c>
      <c r="AS86" s="342">
        <v>124776.926349803</v>
      </c>
      <c r="AT86" s="343">
        <v>643332.56990466476</v>
      </c>
      <c r="AU86" s="343">
        <v>286025.366187601</v>
      </c>
      <c r="AV86" s="343">
        <v>57837.874693773614</v>
      </c>
      <c r="AW86" s="343">
        <v>0</v>
      </c>
      <c r="AX86" s="344">
        <v>1111972.7371358422</v>
      </c>
      <c r="AY86" s="342">
        <v>200538.30963909501</v>
      </c>
      <c r="AZ86" s="343">
        <v>600122.29349714867</v>
      </c>
      <c r="BA86" s="343">
        <v>210308.28159773251</v>
      </c>
      <c r="BB86" s="343">
        <v>48812.469387772086</v>
      </c>
      <c r="BC86" s="343">
        <v>0</v>
      </c>
      <c r="BD86" s="344">
        <v>1059781.3541217481</v>
      </c>
    </row>
    <row r="87" spans="2:56" s="215" customFormat="1" ht="20.100000000000001" customHeight="1">
      <c r="B87" s="337" t="s">
        <v>146</v>
      </c>
      <c r="C87" s="342">
        <v>20022.003000000001</v>
      </c>
      <c r="D87" s="343">
        <v>172516.27299999999</v>
      </c>
      <c r="E87" s="343">
        <v>33059.146000000001</v>
      </c>
      <c r="F87" s="343">
        <v>143148.87400000001</v>
      </c>
      <c r="G87" s="343">
        <v>63917.798000000003</v>
      </c>
      <c r="H87" s="344">
        <v>432664.09399999998</v>
      </c>
      <c r="I87" s="342">
        <v>27979.59</v>
      </c>
      <c r="J87" s="343">
        <v>199430.96400000001</v>
      </c>
      <c r="K87" s="343">
        <v>63462.038999999997</v>
      </c>
      <c r="L87" s="343">
        <v>186959.33799999999</v>
      </c>
      <c r="M87" s="343">
        <v>77485.502999999997</v>
      </c>
      <c r="N87" s="344">
        <v>555317.43400000001</v>
      </c>
      <c r="O87" s="342">
        <v>35097.093999999997</v>
      </c>
      <c r="P87" s="343">
        <v>168696.701</v>
      </c>
      <c r="Q87" s="343">
        <v>60488.466</v>
      </c>
      <c r="R87" s="343">
        <v>201194.821</v>
      </c>
      <c r="S87" s="343">
        <v>71127.225999999995</v>
      </c>
      <c r="T87" s="344">
        <v>536604.30799999996</v>
      </c>
      <c r="U87" s="342">
        <v>33447.176276202001</v>
      </c>
      <c r="V87" s="343">
        <v>200384.64551921401</v>
      </c>
      <c r="W87" s="343">
        <v>68801.962919040016</v>
      </c>
      <c r="X87" s="343">
        <v>247840.88726287804</v>
      </c>
      <c r="Y87" s="343">
        <v>83525.086428030016</v>
      </c>
      <c r="Z87" s="344">
        <v>633999.75840536412</v>
      </c>
      <c r="AA87" s="342">
        <v>23817.563163720002</v>
      </c>
      <c r="AB87" s="343">
        <v>167007.00152928001</v>
      </c>
      <c r="AC87" s="343">
        <v>48985.122251880006</v>
      </c>
      <c r="AD87" s="343">
        <v>222539.28478272</v>
      </c>
      <c r="AE87" s="343">
        <v>55838.997783839994</v>
      </c>
      <c r="AF87" s="344">
        <v>518187.96951143991</v>
      </c>
      <c r="AG87" s="342">
        <v>17373.408111949298</v>
      </c>
      <c r="AH87" s="343">
        <v>129777.82901832536</v>
      </c>
      <c r="AI87" s="343">
        <v>44647.864586112082</v>
      </c>
      <c r="AJ87" s="343">
        <v>153887.75580165815</v>
      </c>
      <c r="AK87" s="343">
        <v>36088.537932151696</v>
      </c>
      <c r="AL87" s="344">
        <v>381775.39545019658</v>
      </c>
      <c r="AM87" s="342">
        <v>11623.074485758107</v>
      </c>
      <c r="AN87" s="343">
        <v>80135.707489570792</v>
      </c>
      <c r="AO87" s="343">
        <v>34011.167302935668</v>
      </c>
      <c r="AP87" s="343">
        <v>105925.70893915393</v>
      </c>
      <c r="AQ87" s="343">
        <v>35923.089747585283</v>
      </c>
      <c r="AR87" s="344">
        <v>267618.74796500377</v>
      </c>
      <c r="AS87" s="342">
        <v>10990.496413308287</v>
      </c>
      <c r="AT87" s="343">
        <v>78318.681351569772</v>
      </c>
      <c r="AU87" s="343">
        <v>32824.079327805826</v>
      </c>
      <c r="AV87" s="343">
        <v>94263.602440417555</v>
      </c>
      <c r="AW87" s="343">
        <v>37286.292795103262</v>
      </c>
      <c r="AX87" s="344">
        <v>253683.15232820468</v>
      </c>
      <c r="AY87" s="342">
        <v>7618.0669168218565</v>
      </c>
      <c r="AZ87" s="343">
        <v>71844.150026677511</v>
      </c>
      <c r="BA87" s="343">
        <v>28479.485643190554</v>
      </c>
      <c r="BB87" s="343">
        <v>76395.202417801411</v>
      </c>
      <c r="BC87" s="343">
        <v>25011.012329330868</v>
      </c>
      <c r="BD87" s="344">
        <v>209347.9173338222</v>
      </c>
    </row>
    <row r="88" spans="2:56" s="215" customFormat="1" ht="20.100000000000001" customHeight="1">
      <c r="B88" s="337" t="s">
        <v>147</v>
      </c>
      <c r="C88" s="342">
        <v>2948.3009999999999</v>
      </c>
      <c r="D88" s="343">
        <v>13097.157999999999</v>
      </c>
      <c r="E88" s="343">
        <v>12209.870999999999</v>
      </c>
      <c r="F88" s="343">
        <v>213592.383</v>
      </c>
      <c r="G88" s="343">
        <v>46294.464999999997</v>
      </c>
      <c r="H88" s="344">
        <v>288142.17799999996</v>
      </c>
      <c r="I88" s="342">
        <v>1697.2639999999999</v>
      </c>
      <c r="J88" s="343">
        <v>9892.5450000000001</v>
      </c>
      <c r="K88" s="343">
        <v>17459.824000000001</v>
      </c>
      <c r="L88" s="343">
        <v>175848.995</v>
      </c>
      <c r="M88" s="343">
        <v>51519.218000000001</v>
      </c>
      <c r="N88" s="344">
        <v>256417.84599999999</v>
      </c>
      <c r="O88" s="342">
        <v>3983.3519999999999</v>
      </c>
      <c r="P88" s="343">
        <v>9724.6280000000006</v>
      </c>
      <c r="Q88" s="343">
        <v>22581.404999999999</v>
      </c>
      <c r="R88" s="343">
        <v>186785.22200000001</v>
      </c>
      <c r="S88" s="343">
        <v>46886.180999999997</v>
      </c>
      <c r="T88" s="344">
        <v>269960.788</v>
      </c>
      <c r="U88" s="342">
        <v>4327.6612626906317</v>
      </c>
      <c r="V88" s="343">
        <v>11047.880270080597</v>
      </c>
      <c r="W88" s="343">
        <v>24819.971825126242</v>
      </c>
      <c r="X88" s="343">
        <v>198334.19316405224</v>
      </c>
      <c r="Y88" s="343">
        <v>56063.062849146096</v>
      </c>
      <c r="Z88" s="344">
        <v>294592.76937109581</v>
      </c>
      <c r="AA88" s="342">
        <v>5862.0311663795555</v>
      </c>
      <c r="AB88" s="343">
        <v>11401.886414595701</v>
      </c>
      <c r="AC88" s="343">
        <v>7332.7067474734131</v>
      </c>
      <c r="AD88" s="343">
        <v>204651.2943077067</v>
      </c>
      <c r="AE88" s="343">
        <v>55692.186376182653</v>
      </c>
      <c r="AF88" s="344">
        <v>284940.10501233803</v>
      </c>
      <c r="AG88" s="342">
        <v>8842.9066529591419</v>
      </c>
      <c r="AH88" s="343">
        <v>11828.997694501499</v>
      </c>
      <c r="AI88" s="343">
        <v>20526.228464814252</v>
      </c>
      <c r="AJ88" s="343">
        <v>195876.17911982193</v>
      </c>
      <c r="AK88" s="343">
        <v>63588.19142309876</v>
      </c>
      <c r="AL88" s="344">
        <v>300662.50335519557</v>
      </c>
      <c r="AM88" s="342">
        <v>9881.1433490622912</v>
      </c>
      <c r="AN88" s="343">
        <v>14811.558493641958</v>
      </c>
      <c r="AO88" s="343">
        <v>12046.254850550273</v>
      </c>
      <c r="AP88" s="343">
        <v>235685.24614153153</v>
      </c>
      <c r="AQ88" s="343">
        <v>70505.090159964166</v>
      </c>
      <c r="AR88" s="344">
        <v>342929.2929947502</v>
      </c>
      <c r="AS88" s="342">
        <v>11088.460919383888</v>
      </c>
      <c r="AT88" s="343">
        <v>17948.704577900298</v>
      </c>
      <c r="AU88" s="343">
        <v>14655.628764319803</v>
      </c>
      <c r="AV88" s="343">
        <v>257010.77322226236</v>
      </c>
      <c r="AW88" s="343">
        <v>82103.863450153411</v>
      </c>
      <c r="AX88" s="344">
        <v>382807.43093401974</v>
      </c>
      <c r="AY88" s="342">
        <v>11610.197287054922</v>
      </c>
      <c r="AZ88" s="343">
        <v>18706.880959449187</v>
      </c>
      <c r="BA88" s="343">
        <v>15263.261255484198</v>
      </c>
      <c r="BB88" s="343">
        <v>268876.72523594234</v>
      </c>
      <c r="BC88" s="343">
        <v>85633.555305902279</v>
      </c>
      <c r="BD88" s="344">
        <v>400090.62004383298</v>
      </c>
    </row>
    <row r="89" spans="2:56" s="215" customFormat="1" ht="20.100000000000001" customHeight="1">
      <c r="B89" s="337" t="s">
        <v>241</v>
      </c>
      <c r="C89" s="342">
        <v>1767.9780000000001</v>
      </c>
      <c r="D89" s="343">
        <v>13726.2</v>
      </c>
      <c r="E89" s="343">
        <v>1178.8579999999999</v>
      </c>
      <c r="F89" s="343">
        <v>300594.43</v>
      </c>
      <c r="G89" s="343">
        <v>35795.434000000001</v>
      </c>
      <c r="H89" s="344">
        <v>353062.9</v>
      </c>
      <c r="I89" s="342">
        <v>2039.2439999999999</v>
      </c>
      <c r="J89" s="343">
        <v>14836.504000000001</v>
      </c>
      <c r="K89" s="343">
        <v>1495.3620000000001</v>
      </c>
      <c r="L89" s="343">
        <v>282900.842</v>
      </c>
      <c r="M89" s="343">
        <v>49039.201000000001</v>
      </c>
      <c r="N89" s="344">
        <v>350311.15299999999</v>
      </c>
      <c r="O89" s="342">
        <v>1417.577</v>
      </c>
      <c r="P89" s="343">
        <v>8128.81</v>
      </c>
      <c r="Q89" s="343">
        <v>717.20299999999997</v>
      </c>
      <c r="R89" s="343">
        <v>246680.46599999999</v>
      </c>
      <c r="S89" s="343">
        <v>31496.692999999999</v>
      </c>
      <c r="T89" s="344">
        <v>288440.74899999995</v>
      </c>
      <c r="U89" s="342">
        <v>1243.9433585481086</v>
      </c>
      <c r="V89" s="343">
        <v>8236.5240000150698</v>
      </c>
      <c r="W89" s="343">
        <v>766.43898839819826</v>
      </c>
      <c r="X89" s="343">
        <v>259214.2023053093</v>
      </c>
      <c r="Y89" s="343">
        <v>32719.051608288348</v>
      </c>
      <c r="Z89" s="344">
        <v>302180.16026055906</v>
      </c>
      <c r="AA89" s="342">
        <v>1964.2685624449998</v>
      </c>
      <c r="AB89" s="343">
        <v>46853.121932310998</v>
      </c>
      <c r="AC89" s="343">
        <v>10654.623773602003</v>
      </c>
      <c r="AD89" s="343">
        <v>564698.08387102128</v>
      </c>
      <c r="AE89" s="343">
        <v>44408.928845783012</v>
      </c>
      <c r="AF89" s="344">
        <v>668579.02698516229</v>
      </c>
      <c r="AG89" s="342">
        <v>2042.8107270476148</v>
      </c>
      <c r="AH89" s="343">
        <v>34948.681909809602</v>
      </c>
      <c r="AI89" s="343">
        <v>9220.8419537199989</v>
      </c>
      <c r="AJ89" s="343">
        <v>773773.24709239241</v>
      </c>
      <c r="AK89" s="343">
        <v>90007.038101732192</v>
      </c>
      <c r="AL89" s="344">
        <v>909992.61978470196</v>
      </c>
      <c r="AM89" s="342">
        <v>2955.4908907799995</v>
      </c>
      <c r="AN89" s="343">
        <v>47509.090287369989</v>
      </c>
      <c r="AO89" s="343">
        <v>10073.104595874998</v>
      </c>
      <c r="AP89" s="343">
        <v>976859.94976831495</v>
      </c>
      <c r="AQ89" s="343">
        <v>99555.496787239987</v>
      </c>
      <c r="AR89" s="344">
        <v>1136953.1323295799</v>
      </c>
      <c r="AS89" s="342">
        <v>3959.3012244849997</v>
      </c>
      <c r="AT89" s="343">
        <v>58640.651704314994</v>
      </c>
      <c r="AU89" s="343">
        <v>11513.545066400002</v>
      </c>
      <c r="AV89" s="343">
        <v>848108.18280953506</v>
      </c>
      <c r="AW89" s="343">
        <v>85161.017428825013</v>
      </c>
      <c r="AX89" s="344">
        <v>1007382.69823356</v>
      </c>
      <c r="AY89" s="342">
        <v>4153.8073803629313</v>
      </c>
      <c r="AZ89" s="343">
        <v>61521.454930562744</v>
      </c>
      <c r="BA89" s="343">
        <v>12079.163912863012</v>
      </c>
      <c r="BB89" s="343">
        <v>889772.67183268524</v>
      </c>
      <c r="BC89" s="343">
        <v>89344.670349269029</v>
      </c>
      <c r="BD89" s="344">
        <v>1056871.7684057429</v>
      </c>
    </row>
    <row r="90" spans="2:56" s="215" customFormat="1" ht="20.100000000000001" customHeight="1">
      <c r="B90" s="337" t="s">
        <v>242</v>
      </c>
      <c r="C90" s="342">
        <v>8493.8739999999998</v>
      </c>
      <c r="D90" s="343">
        <v>62091.235000000001</v>
      </c>
      <c r="E90" s="343">
        <v>17523.688999999998</v>
      </c>
      <c r="F90" s="343">
        <v>143765.302</v>
      </c>
      <c r="G90" s="343">
        <v>37066.216999999997</v>
      </c>
      <c r="H90" s="344">
        <v>268940.31699999998</v>
      </c>
      <c r="I90" s="342">
        <v>23620.743999999999</v>
      </c>
      <c r="J90" s="343">
        <v>57863.966999999997</v>
      </c>
      <c r="K90" s="343">
        <v>73330.827000000005</v>
      </c>
      <c r="L90" s="343">
        <v>61691.889000000003</v>
      </c>
      <c r="M90" s="343">
        <v>16424.837</v>
      </c>
      <c r="N90" s="344">
        <v>232932.264</v>
      </c>
      <c r="O90" s="342">
        <v>11781.602999999999</v>
      </c>
      <c r="P90" s="343">
        <v>66099.167000000001</v>
      </c>
      <c r="Q90" s="343">
        <v>28849.884999999998</v>
      </c>
      <c r="R90" s="343">
        <v>176367.783</v>
      </c>
      <c r="S90" s="343">
        <v>46719.906000000003</v>
      </c>
      <c r="T90" s="344">
        <v>329818.34399999998</v>
      </c>
      <c r="U90" s="342">
        <v>10675.058900623962</v>
      </c>
      <c r="V90" s="343">
        <v>90878.381989229892</v>
      </c>
      <c r="W90" s="343">
        <v>28991.571981847494</v>
      </c>
      <c r="X90" s="343">
        <v>289090.50307609001</v>
      </c>
      <c r="Y90" s="343">
        <v>64121.66716892222</v>
      </c>
      <c r="Z90" s="344">
        <v>483757.18311671354</v>
      </c>
      <c r="AA90" s="342">
        <v>12670.357509206544</v>
      </c>
      <c r="AB90" s="343">
        <v>106750.8827764141</v>
      </c>
      <c r="AC90" s="343">
        <v>32159.21892276944</v>
      </c>
      <c r="AD90" s="343">
        <v>341020.44961656624</v>
      </c>
      <c r="AE90" s="343">
        <v>66743.273156261785</v>
      </c>
      <c r="AF90" s="344">
        <v>559344.18198121793</v>
      </c>
      <c r="AG90" s="342">
        <v>13125.561796847072</v>
      </c>
      <c r="AH90" s="343">
        <v>119913.81458949907</v>
      </c>
      <c r="AI90" s="343">
        <v>41305.690095784797</v>
      </c>
      <c r="AJ90" s="343">
        <v>353933.44914507307</v>
      </c>
      <c r="AK90" s="343">
        <v>81440.660385096489</v>
      </c>
      <c r="AL90" s="344">
        <v>609719.17601230054</v>
      </c>
      <c r="AM90" s="342">
        <v>19643.493697061145</v>
      </c>
      <c r="AN90" s="343">
        <v>171766.29246987577</v>
      </c>
      <c r="AO90" s="343">
        <v>57769.478468024034</v>
      </c>
      <c r="AP90" s="343">
        <v>691921.013217011</v>
      </c>
      <c r="AQ90" s="343">
        <v>111267.57906217397</v>
      </c>
      <c r="AR90" s="344">
        <v>1052367.8569141459</v>
      </c>
      <c r="AS90" s="342">
        <v>22804.520263298131</v>
      </c>
      <c r="AT90" s="343">
        <v>199375.87976752178</v>
      </c>
      <c r="AU90" s="343">
        <v>67114.797683960642</v>
      </c>
      <c r="AV90" s="343">
        <v>804225.77543641266</v>
      </c>
      <c r="AW90" s="343">
        <v>129194.89239206101</v>
      </c>
      <c r="AX90" s="344">
        <v>1222715.8655432544</v>
      </c>
      <c r="AY90" s="342">
        <v>25770.790678631485</v>
      </c>
      <c r="AZ90" s="343">
        <v>225274.41185996874</v>
      </c>
      <c r="BA90" s="343">
        <v>75900.133366320762</v>
      </c>
      <c r="BB90" s="343">
        <v>909920.64106093929</v>
      </c>
      <c r="BC90" s="343">
        <v>146024.80811568323</v>
      </c>
      <c r="BD90" s="344">
        <v>1382890.7850815435</v>
      </c>
    </row>
    <row r="91" spans="2:56" s="215" customFormat="1" ht="20.100000000000001" customHeight="1">
      <c r="B91" s="337" t="s">
        <v>243</v>
      </c>
      <c r="C91" s="342">
        <v>10536.743</v>
      </c>
      <c r="D91" s="343">
        <v>32494.403999999999</v>
      </c>
      <c r="E91" s="343">
        <v>27684.954000000002</v>
      </c>
      <c r="F91" s="343">
        <v>311768.05499999999</v>
      </c>
      <c r="G91" s="343">
        <v>52322.444000000003</v>
      </c>
      <c r="H91" s="344">
        <v>434806.6</v>
      </c>
      <c r="I91" s="342">
        <v>11740.544</v>
      </c>
      <c r="J91" s="343">
        <v>37739.358</v>
      </c>
      <c r="K91" s="343">
        <v>28804.215</v>
      </c>
      <c r="L91" s="343">
        <v>234172.24600000001</v>
      </c>
      <c r="M91" s="343">
        <v>50473.618000000002</v>
      </c>
      <c r="N91" s="344">
        <v>362929.98100000003</v>
      </c>
      <c r="O91" s="342">
        <v>9282.8080000000009</v>
      </c>
      <c r="P91" s="343">
        <v>42468.205999999998</v>
      </c>
      <c r="Q91" s="343">
        <v>42561.269</v>
      </c>
      <c r="R91" s="343">
        <v>280134.97899999999</v>
      </c>
      <c r="S91" s="343">
        <v>57717.421000000002</v>
      </c>
      <c r="T91" s="344">
        <v>432164.68299999996</v>
      </c>
      <c r="U91" s="342">
        <v>9040.4345512250002</v>
      </c>
      <c r="V91" s="343">
        <v>58010.42901900001</v>
      </c>
      <c r="W91" s="343">
        <v>32204.806864574999</v>
      </c>
      <c r="X91" s="343">
        <v>317480.45232492499</v>
      </c>
      <c r="Y91" s="343">
        <v>59663.273379424994</v>
      </c>
      <c r="Z91" s="344">
        <v>476399.39613915002</v>
      </c>
      <c r="AA91" s="342">
        <v>11841.53175</v>
      </c>
      <c r="AB91" s="343">
        <v>45375.204480000008</v>
      </c>
      <c r="AC91" s="343">
        <v>54235.701019999993</v>
      </c>
      <c r="AD91" s="343">
        <v>280020.06323999999</v>
      </c>
      <c r="AE91" s="343">
        <v>70585.785569999993</v>
      </c>
      <c r="AF91" s="344">
        <v>462058.28606000001</v>
      </c>
      <c r="AG91" s="342">
        <v>4449.6219700000001</v>
      </c>
      <c r="AH91" s="343">
        <v>30935.815780000001</v>
      </c>
      <c r="AI91" s="343">
        <v>26055.717659999998</v>
      </c>
      <c r="AJ91" s="343">
        <v>163505.99802999999</v>
      </c>
      <c r="AK91" s="343">
        <v>56937.500290000004</v>
      </c>
      <c r="AL91" s="344">
        <v>281884.65372999996</v>
      </c>
      <c r="AM91" s="342">
        <v>2661.7426299999997</v>
      </c>
      <c r="AN91" s="343">
        <v>16496.715889999999</v>
      </c>
      <c r="AO91" s="343">
        <v>8552.22451</v>
      </c>
      <c r="AP91" s="343">
        <v>78882.868099999992</v>
      </c>
      <c r="AQ91" s="343">
        <v>15611.927700000002</v>
      </c>
      <c r="AR91" s="344">
        <v>122205.47882999999</v>
      </c>
      <c r="AS91" s="342">
        <v>898.15104999999994</v>
      </c>
      <c r="AT91" s="343">
        <v>16198.04002</v>
      </c>
      <c r="AU91" s="343">
        <v>10617.94326</v>
      </c>
      <c r="AV91" s="343">
        <v>129801.85589000001</v>
      </c>
      <c r="AW91" s="343">
        <v>16645.55618</v>
      </c>
      <c r="AX91" s="344">
        <v>174161.54639999999</v>
      </c>
      <c r="AY91" s="342">
        <v>1218.0056200000001</v>
      </c>
      <c r="AZ91" s="343">
        <v>19102.824669999998</v>
      </c>
      <c r="BA91" s="343">
        <v>10176.128020000002</v>
      </c>
      <c r="BB91" s="343">
        <v>145290.61888999998</v>
      </c>
      <c r="BC91" s="343">
        <v>18044.179090000001</v>
      </c>
      <c r="BD91" s="344">
        <v>193831.75628999999</v>
      </c>
    </row>
    <row r="92" spans="2:56" s="215" customFormat="1" ht="20.100000000000001" customHeight="1">
      <c r="B92" s="337" t="s">
        <v>152</v>
      </c>
      <c r="C92" s="342">
        <v>0</v>
      </c>
      <c r="D92" s="343">
        <v>0</v>
      </c>
      <c r="E92" s="343">
        <v>0</v>
      </c>
      <c r="F92" s="343">
        <v>0</v>
      </c>
      <c r="G92" s="343">
        <v>0</v>
      </c>
      <c r="H92" s="344"/>
      <c r="I92" s="342">
        <v>0</v>
      </c>
      <c r="J92" s="343">
        <v>0</v>
      </c>
      <c r="K92" s="343">
        <v>0</v>
      </c>
      <c r="L92" s="343">
        <v>0</v>
      </c>
      <c r="M92" s="343">
        <v>0</v>
      </c>
      <c r="N92" s="344"/>
      <c r="O92" s="342">
        <v>573.50199999999995</v>
      </c>
      <c r="P92" s="343">
        <v>2134.9920000000002</v>
      </c>
      <c r="Q92" s="343">
        <v>27507.921999999999</v>
      </c>
      <c r="R92" s="343">
        <v>64097.337</v>
      </c>
      <c r="S92" s="343">
        <v>5516.1459999999997</v>
      </c>
      <c r="T92" s="344">
        <v>99829.89899999999</v>
      </c>
      <c r="U92" s="342">
        <v>1404.4002117138841</v>
      </c>
      <c r="V92" s="343">
        <v>5222.4260087713365</v>
      </c>
      <c r="W92" s="343">
        <v>67344.615467825875</v>
      </c>
      <c r="X92" s="343">
        <v>157085.50142030962</v>
      </c>
      <c r="Y92" s="343">
        <v>13243.056891379276</v>
      </c>
      <c r="Z92" s="344">
        <v>244299.99999999997</v>
      </c>
      <c r="AA92" s="342">
        <v>1652.2117928322557</v>
      </c>
      <c r="AB92" s="343">
        <v>6143.9549455062433</v>
      </c>
      <c r="AC92" s="343">
        <v>79227.983807109893</v>
      </c>
      <c r="AD92" s="343">
        <v>184804.19668898318</v>
      </c>
      <c r="AE92" s="343">
        <v>15579.875089614276</v>
      </c>
      <c r="AF92" s="344">
        <v>287408.22232404584</v>
      </c>
      <c r="AG92" s="342">
        <v>1552.7591872801386</v>
      </c>
      <c r="AH92" s="343">
        <v>5774.1161653018198</v>
      </c>
      <c r="AI92" s="343">
        <v>74458.811319816727</v>
      </c>
      <c r="AJ92" s="343">
        <v>173679.8054318334</v>
      </c>
      <c r="AK92" s="343">
        <v>14642.035855767905</v>
      </c>
      <c r="AL92" s="344">
        <v>270107.52795999998</v>
      </c>
      <c r="AM92" s="342">
        <v>1547.8010916071842</v>
      </c>
      <c r="AN92" s="343">
        <v>5755.6782767654422</v>
      </c>
      <c r="AO92" s="343">
        <v>74221.049691133885</v>
      </c>
      <c r="AP92" s="343">
        <v>173125.21165472595</v>
      </c>
      <c r="AQ92" s="343">
        <v>14595.280955567485</v>
      </c>
      <c r="AR92" s="344">
        <v>269245.02166979993</v>
      </c>
      <c r="AS92" s="342">
        <v>1550.3110874193792</v>
      </c>
      <c r="AT92" s="343">
        <v>5765.012620401827</v>
      </c>
      <c r="AU92" s="343">
        <v>74341.418611972796</v>
      </c>
      <c r="AV92" s="343">
        <v>173405.97964417917</v>
      </c>
      <c r="AW92" s="343">
        <v>14618.951036026778</v>
      </c>
      <c r="AX92" s="344">
        <v>269681.67299999995</v>
      </c>
      <c r="AY92" s="342">
        <v>1565.8446121524194</v>
      </c>
      <c r="AZ92" s="343">
        <v>5822.7758440877014</v>
      </c>
      <c r="BA92" s="343">
        <v>75086.291221134466</v>
      </c>
      <c r="BB92" s="343">
        <v>175143.44130301534</v>
      </c>
      <c r="BC92" s="343">
        <v>14765.427339609962</v>
      </c>
      <c r="BD92" s="344">
        <v>272383.78031999996</v>
      </c>
    </row>
    <row r="93" spans="2:56" s="215" customFormat="1" ht="20.100000000000001" customHeight="1">
      <c r="B93" s="337" t="s">
        <v>153</v>
      </c>
      <c r="C93" s="342">
        <v>0</v>
      </c>
      <c r="D93" s="343">
        <v>0</v>
      </c>
      <c r="E93" s="343">
        <v>0</v>
      </c>
      <c r="F93" s="343">
        <v>14626.681</v>
      </c>
      <c r="G93" s="343">
        <v>40.597999999999999</v>
      </c>
      <c r="H93" s="344">
        <v>14667.279</v>
      </c>
      <c r="I93" s="342">
        <v>0</v>
      </c>
      <c r="J93" s="343">
        <v>0</v>
      </c>
      <c r="K93" s="343">
        <v>0</v>
      </c>
      <c r="L93" s="343">
        <v>28463.723999999998</v>
      </c>
      <c r="M93" s="343">
        <v>3593.1489999999999</v>
      </c>
      <c r="N93" s="344">
        <v>32056.873</v>
      </c>
      <c r="O93" s="342">
        <v>0</v>
      </c>
      <c r="P93" s="343">
        <v>0</v>
      </c>
      <c r="Q93" s="343">
        <v>0</v>
      </c>
      <c r="R93" s="343">
        <v>121210.424</v>
      </c>
      <c r="S93" s="343">
        <v>3994.489</v>
      </c>
      <c r="T93" s="344">
        <v>125204.913</v>
      </c>
      <c r="U93" s="342">
        <v>0</v>
      </c>
      <c r="V93" s="343">
        <v>0</v>
      </c>
      <c r="W93" s="343">
        <v>0</v>
      </c>
      <c r="X93" s="343">
        <v>203734.22415560216</v>
      </c>
      <c r="Y93" s="343">
        <v>22556.271864850001</v>
      </c>
      <c r="Z93" s="344">
        <v>226290.49602045218</v>
      </c>
      <c r="AA93" s="342">
        <v>0</v>
      </c>
      <c r="AB93" s="343">
        <v>0</v>
      </c>
      <c r="AC93" s="343">
        <v>0</v>
      </c>
      <c r="AD93" s="343">
        <v>214257.77643234891</v>
      </c>
      <c r="AE93" s="343">
        <v>23698.950821805498</v>
      </c>
      <c r="AF93" s="344">
        <v>237956.72725415445</v>
      </c>
      <c r="AG93" s="342">
        <v>22069.193088775002</v>
      </c>
      <c r="AH93" s="343">
        <v>0</v>
      </c>
      <c r="AI93" s="343">
        <v>0</v>
      </c>
      <c r="AJ93" s="343">
        <v>224924.55558185003</v>
      </c>
      <c r="AK93" s="343">
        <v>12819.549304525</v>
      </c>
      <c r="AL93" s="344">
        <v>259813.29797515005</v>
      </c>
      <c r="AM93" s="342">
        <v>8605.7234529249999</v>
      </c>
      <c r="AN93" s="343">
        <v>0</v>
      </c>
      <c r="AO93" s="343">
        <v>16.828525000000003</v>
      </c>
      <c r="AP93" s="343">
        <v>367071.641400825</v>
      </c>
      <c r="AQ93" s="343">
        <v>1419.306133975</v>
      </c>
      <c r="AR93" s="344">
        <v>377113.49951272504</v>
      </c>
      <c r="AS93" s="342">
        <v>12585.714039675004</v>
      </c>
      <c r="AT93" s="343">
        <v>0.92327000000000004</v>
      </c>
      <c r="AU93" s="343">
        <v>16.568437200000002</v>
      </c>
      <c r="AV93" s="343">
        <v>729077.76972345868</v>
      </c>
      <c r="AW93" s="343">
        <v>72962.668234625016</v>
      </c>
      <c r="AX93" s="344">
        <v>814643.64370495884</v>
      </c>
      <c r="AY93" s="342">
        <v>13203.82835473082</v>
      </c>
      <c r="AZ93" s="343">
        <v>0.98092707215557551</v>
      </c>
      <c r="BA93" s="343">
        <v>17.382384623031978</v>
      </c>
      <c r="BB93" s="343">
        <v>765222.29857664381</v>
      </c>
      <c r="BC93" s="343">
        <v>76503.685227853668</v>
      </c>
      <c r="BD93" s="344">
        <v>854948.17547092342</v>
      </c>
    </row>
    <row r="94" spans="2:56" s="215" customFormat="1" ht="20.100000000000001" customHeight="1">
      <c r="B94" s="337" t="s">
        <v>154</v>
      </c>
      <c r="C94" s="342">
        <v>3094.13</v>
      </c>
      <c r="D94" s="343">
        <v>2579.1610000000001</v>
      </c>
      <c r="E94" s="343">
        <v>43042.194000000003</v>
      </c>
      <c r="F94" s="343">
        <v>176424.76</v>
      </c>
      <c r="G94" s="343">
        <v>21580.631000000001</v>
      </c>
      <c r="H94" s="344">
        <v>246720.87599999999</v>
      </c>
      <c r="I94" s="342">
        <v>1413.47</v>
      </c>
      <c r="J94" s="343">
        <v>3152.4679999999998</v>
      </c>
      <c r="K94" s="343">
        <v>21594.327000000001</v>
      </c>
      <c r="L94" s="343">
        <v>168779.16099999999</v>
      </c>
      <c r="M94" s="343">
        <v>22553.775000000001</v>
      </c>
      <c r="N94" s="344">
        <v>217493.20099999997</v>
      </c>
      <c r="O94" s="342">
        <v>2396.5439999999999</v>
      </c>
      <c r="P94" s="343">
        <v>3281.7139999999999</v>
      </c>
      <c r="Q94" s="343">
        <v>19975.662</v>
      </c>
      <c r="R94" s="343">
        <v>169111.45199999999</v>
      </c>
      <c r="S94" s="343">
        <v>23063.264999999999</v>
      </c>
      <c r="T94" s="344">
        <v>217828.63699999999</v>
      </c>
      <c r="U94" s="342">
        <v>2542.9764655394292</v>
      </c>
      <c r="V94" s="343">
        <v>3503.3566283171217</v>
      </c>
      <c r="W94" s="343">
        <v>21346.999498511184</v>
      </c>
      <c r="X94" s="343">
        <v>180723.59203786339</v>
      </c>
      <c r="Y94" s="343">
        <v>24645.507399887563</v>
      </c>
      <c r="Z94" s="344">
        <v>232762.43203011868</v>
      </c>
      <c r="AA94" s="342">
        <v>2211.9425623717398</v>
      </c>
      <c r="AB94" s="343">
        <v>10168.754301411273</v>
      </c>
      <c r="AC94" s="343">
        <v>13426.204063821819</v>
      </c>
      <c r="AD94" s="343">
        <v>152160.91632646378</v>
      </c>
      <c r="AE94" s="343">
        <v>17803.938067539122</v>
      </c>
      <c r="AF94" s="344">
        <v>195771.75532160775</v>
      </c>
      <c r="AG94" s="342">
        <v>3972.4794706080552</v>
      </c>
      <c r="AH94" s="343">
        <v>11673.868117435888</v>
      </c>
      <c r="AI94" s="343">
        <v>28681.018051800002</v>
      </c>
      <c r="AJ94" s="343">
        <v>198588.63877059781</v>
      </c>
      <c r="AK94" s="343">
        <v>35006.344747191048</v>
      </c>
      <c r="AL94" s="344">
        <v>277922.34915763285</v>
      </c>
      <c r="AM94" s="342">
        <v>5650.045705399999</v>
      </c>
      <c r="AN94" s="343">
        <v>12542.651319199997</v>
      </c>
      <c r="AO94" s="343">
        <v>40104.207400799998</v>
      </c>
      <c r="AP94" s="343">
        <v>191627.86303840001</v>
      </c>
      <c r="AQ94" s="343">
        <v>28567.340146800001</v>
      </c>
      <c r="AR94" s="344">
        <v>278492.10761060001</v>
      </c>
      <c r="AS94" s="342">
        <v>5895.4573509806733</v>
      </c>
      <c r="AT94" s="343">
        <v>13245.915716365605</v>
      </c>
      <c r="AU94" s="343">
        <v>42121.405459592883</v>
      </c>
      <c r="AV94" s="343">
        <v>201310.88917260343</v>
      </c>
      <c r="AW94" s="343">
        <v>30006.572705076735</v>
      </c>
      <c r="AX94" s="344">
        <v>292580.24040461931</v>
      </c>
      <c r="AY94" s="342">
        <v>6185.0798579498678</v>
      </c>
      <c r="AZ94" s="343">
        <v>13896.639670163409</v>
      </c>
      <c r="BA94" s="343">
        <v>44190.677836611096</v>
      </c>
      <c r="BB94" s="343">
        <v>211200.56539809061</v>
      </c>
      <c r="BC94" s="343">
        <v>31480.687145231601</v>
      </c>
      <c r="BD94" s="344">
        <v>306953.64990804659</v>
      </c>
    </row>
    <row r="95" spans="2:56" s="215" customFormat="1" ht="20.100000000000001" customHeight="1">
      <c r="B95" s="337" t="s">
        <v>155</v>
      </c>
      <c r="C95" s="342">
        <v>4465.1239999999998</v>
      </c>
      <c r="D95" s="343">
        <v>12459.763999999999</v>
      </c>
      <c r="E95" s="343">
        <v>10395.852000000001</v>
      </c>
      <c r="F95" s="343">
        <v>149416.174</v>
      </c>
      <c r="G95" s="343">
        <v>24484.218000000001</v>
      </c>
      <c r="H95" s="344">
        <v>201221.13199999998</v>
      </c>
      <c r="I95" s="342">
        <v>3103.096</v>
      </c>
      <c r="J95" s="343">
        <v>10773.602999999999</v>
      </c>
      <c r="K95" s="343">
        <v>7163.4629999999997</v>
      </c>
      <c r="L95" s="343">
        <v>121250.13099999999</v>
      </c>
      <c r="M95" s="343">
        <v>20900.794000000002</v>
      </c>
      <c r="N95" s="344">
        <v>163191.087</v>
      </c>
      <c r="O95" s="342">
        <v>3581.2379999999998</v>
      </c>
      <c r="P95" s="343">
        <v>12151.65</v>
      </c>
      <c r="Q95" s="343">
        <v>9136.3639999999996</v>
      </c>
      <c r="R95" s="343">
        <v>141455.34299999999</v>
      </c>
      <c r="S95" s="343">
        <v>28499.945</v>
      </c>
      <c r="T95" s="344">
        <v>194824.54</v>
      </c>
      <c r="U95" s="342">
        <v>8038.7593828585568</v>
      </c>
      <c r="V95" s="343">
        <v>13931.193569756553</v>
      </c>
      <c r="W95" s="343">
        <v>9285.425283612698</v>
      </c>
      <c r="X95" s="343">
        <v>157291.20805770924</v>
      </c>
      <c r="Y95" s="343">
        <v>31761.911646671946</v>
      </c>
      <c r="Z95" s="344">
        <v>220308.497940609</v>
      </c>
      <c r="AA95" s="342">
        <v>9341.474198599999</v>
      </c>
      <c r="AB95" s="343">
        <v>12770.026170525001</v>
      </c>
      <c r="AC95" s="343">
        <v>172429.85171074001</v>
      </c>
      <c r="AD95" s="343">
        <v>244848.16031104996</v>
      </c>
      <c r="AE95" s="343">
        <v>49080.578423897488</v>
      </c>
      <c r="AF95" s="344">
        <v>488470.09081481252</v>
      </c>
      <c r="AG95" s="342">
        <v>10897.419385249988</v>
      </c>
      <c r="AH95" s="343">
        <v>42355.409600001381</v>
      </c>
      <c r="AI95" s="343">
        <v>20231.69223267501</v>
      </c>
      <c r="AJ95" s="343">
        <v>462255.47743677464</v>
      </c>
      <c r="AK95" s="343">
        <v>119193.81677195003</v>
      </c>
      <c r="AL95" s="344">
        <v>654933.81542665104</v>
      </c>
      <c r="AM95" s="342">
        <v>7847.8379737500009</v>
      </c>
      <c r="AN95" s="343">
        <v>42585.494503649992</v>
      </c>
      <c r="AO95" s="343">
        <v>39038.536425250008</v>
      </c>
      <c r="AP95" s="343">
        <v>470100.32899555011</v>
      </c>
      <c r="AQ95" s="343">
        <v>134390.23149065001</v>
      </c>
      <c r="AR95" s="344">
        <v>693962.42938885011</v>
      </c>
      <c r="AS95" s="342">
        <v>8242.5756971055271</v>
      </c>
      <c r="AT95" s="343">
        <v>44727.498607782582</v>
      </c>
      <c r="AU95" s="343">
        <v>41002.13239183079</v>
      </c>
      <c r="AV95" s="343">
        <v>493745.86477713514</v>
      </c>
      <c r="AW95" s="343">
        <v>141149.91411881879</v>
      </c>
      <c r="AX95" s="344">
        <v>728867.98559267295</v>
      </c>
      <c r="AY95" s="342">
        <v>8647.503643345688</v>
      </c>
      <c r="AZ95" s="343">
        <v>46924.798919876659</v>
      </c>
      <c r="BA95" s="343">
        <v>43016.418929317049</v>
      </c>
      <c r="BB95" s="343">
        <v>518001.81417156837</v>
      </c>
      <c r="BC95" s="343">
        <v>148084.09912802401</v>
      </c>
      <c r="BD95" s="344">
        <v>764674.63479213195</v>
      </c>
    </row>
    <row r="96" spans="2:56" s="215" customFormat="1" ht="20.100000000000001" customHeight="1">
      <c r="B96" s="337" t="s">
        <v>156</v>
      </c>
      <c r="C96" s="342">
        <v>104.072</v>
      </c>
      <c r="D96" s="343">
        <v>1356.412</v>
      </c>
      <c r="E96" s="343">
        <v>295.82100000000003</v>
      </c>
      <c r="F96" s="343">
        <v>2576.5369999999998</v>
      </c>
      <c r="G96" s="343">
        <v>1170.627</v>
      </c>
      <c r="H96" s="344">
        <v>5503.4689999999991</v>
      </c>
      <c r="I96" s="342">
        <v>2566.91</v>
      </c>
      <c r="J96" s="343">
        <v>29560.246999999999</v>
      </c>
      <c r="K96" s="343">
        <v>7640.0119999999997</v>
      </c>
      <c r="L96" s="343">
        <v>60441.682999999997</v>
      </c>
      <c r="M96" s="343">
        <v>24864.067999999999</v>
      </c>
      <c r="N96" s="344">
        <v>125072.92</v>
      </c>
      <c r="O96" s="342">
        <v>4443.259</v>
      </c>
      <c r="P96" s="343">
        <v>50436.425000000003</v>
      </c>
      <c r="Q96" s="343">
        <v>12435.07</v>
      </c>
      <c r="R96" s="343">
        <v>98671.010999999999</v>
      </c>
      <c r="S96" s="343">
        <v>37429.233</v>
      </c>
      <c r="T96" s="344">
        <v>203414.99800000002</v>
      </c>
      <c r="U96" s="342">
        <v>5405.5190016791094</v>
      </c>
      <c r="V96" s="343">
        <v>55363.888129808409</v>
      </c>
      <c r="W96" s="343">
        <v>13518.034843587653</v>
      </c>
      <c r="X96" s="343">
        <v>107342.35305310319</v>
      </c>
      <c r="Y96" s="343">
        <v>43088.029087821633</v>
      </c>
      <c r="Z96" s="344">
        <v>224717.824116</v>
      </c>
      <c r="AA96" s="342">
        <v>5666.1818414304889</v>
      </c>
      <c r="AB96" s="343">
        <v>53180.424812053927</v>
      </c>
      <c r="AC96" s="343">
        <v>12820.683255629359</v>
      </c>
      <c r="AD96" s="343">
        <v>103934.40484887388</v>
      </c>
      <c r="AE96" s="343">
        <v>41776.455346029179</v>
      </c>
      <c r="AF96" s="344">
        <v>217378.15010401688</v>
      </c>
      <c r="AG96" s="342">
        <v>5948.8980361230579</v>
      </c>
      <c r="AH96" s="343">
        <v>52008.414383099807</v>
      </c>
      <c r="AI96" s="343">
        <v>12245.389364872008</v>
      </c>
      <c r="AJ96" s="343">
        <v>104341.02801020941</v>
      </c>
      <c r="AK96" s="343">
        <v>41591.545761698959</v>
      </c>
      <c r="AL96" s="344">
        <v>216135.27555600324</v>
      </c>
      <c r="AM96" s="342">
        <v>6062.3190692889702</v>
      </c>
      <c r="AN96" s="343">
        <v>48145.884348260246</v>
      </c>
      <c r="AO96" s="343">
        <v>11399.844875814651</v>
      </c>
      <c r="AP96" s="343">
        <v>100384.18757903852</v>
      </c>
      <c r="AQ96" s="343">
        <v>39451.226787581552</v>
      </c>
      <c r="AR96" s="344">
        <v>205443.46265998392</v>
      </c>
      <c r="AS96" s="342">
        <v>6217.2129148506228</v>
      </c>
      <c r="AT96" s="343">
        <v>46323.908608179358</v>
      </c>
      <c r="AU96" s="343">
        <v>11287.847360225362</v>
      </c>
      <c r="AV96" s="343">
        <v>99081.973526192989</v>
      </c>
      <c r="AW96" s="343">
        <v>38857.348638567222</v>
      </c>
      <c r="AX96" s="344">
        <v>201768.29104801556</v>
      </c>
      <c r="AY96" s="342">
        <v>6455.985533604462</v>
      </c>
      <c r="AZ96" s="343">
        <v>48102.982466639012</v>
      </c>
      <c r="BA96" s="343">
        <v>11721.358148935318</v>
      </c>
      <c r="BB96" s="343">
        <v>102887.22559237805</v>
      </c>
      <c r="BC96" s="343">
        <v>40349.66859275438</v>
      </c>
      <c r="BD96" s="344">
        <v>209517.22033431122</v>
      </c>
    </row>
    <row r="97" spans="2:56" s="215" customFormat="1" ht="20.100000000000001" customHeight="1">
      <c r="B97" s="337" t="s">
        <v>157</v>
      </c>
      <c r="C97" s="342">
        <v>2154.4580000000001</v>
      </c>
      <c r="D97" s="343">
        <v>6233.9459999999999</v>
      </c>
      <c r="E97" s="343">
        <v>2795.5390000000002</v>
      </c>
      <c r="F97" s="343">
        <v>164651.68700000001</v>
      </c>
      <c r="G97" s="343">
        <v>22893.366000000002</v>
      </c>
      <c r="H97" s="344">
        <v>198728.99600000001</v>
      </c>
      <c r="I97" s="342">
        <v>1580.6869999999999</v>
      </c>
      <c r="J97" s="343">
        <v>6199.7359999999999</v>
      </c>
      <c r="K97" s="343">
        <v>1830.5809999999999</v>
      </c>
      <c r="L97" s="343">
        <v>133847.92199999999</v>
      </c>
      <c r="M97" s="343">
        <v>29781.296999999999</v>
      </c>
      <c r="N97" s="344">
        <v>173240.22299999997</v>
      </c>
      <c r="O97" s="342">
        <v>2129.241</v>
      </c>
      <c r="P97" s="343">
        <v>6803.6239999999998</v>
      </c>
      <c r="Q97" s="343">
        <v>8741.0689999999995</v>
      </c>
      <c r="R97" s="343">
        <v>147642.155</v>
      </c>
      <c r="S97" s="343">
        <v>21590.174999999999</v>
      </c>
      <c r="T97" s="344">
        <v>186906.264</v>
      </c>
      <c r="U97" s="342">
        <v>2321.907456750138</v>
      </c>
      <c r="V97" s="343">
        <v>7187.2667946912079</v>
      </c>
      <c r="W97" s="343">
        <v>9459.8335139528881</v>
      </c>
      <c r="X97" s="343">
        <v>158250.08432963828</v>
      </c>
      <c r="Y97" s="343">
        <v>22786.844785367175</v>
      </c>
      <c r="Z97" s="344">
        <v>200005.93688039968</v>
      </c>
      <c r="AA97" s="342">
        <v>5096.2427762606449</v>
      </c>
      <c r="AB97" s="343">
        <v>6721.8594719507264</v>
      </c>
      <c r="AC97" s="343">
        <v>3392.4238155900771</v>
      </c>
      <c r="AD97" s="343">
        <v>164800.07059691465</v>
      </c>
      <c r="AE97" s="343">
        <v>20691.033352569935</v>
      </c>
      <c r="AF97" s="344">
        <v>200701.63001328596</v>
      </c>
      <c r="AG97" s="342">
        <v>9641.3848925072289</v>
      </c>
      <c r="AH97" s="343">
        <v>5044.4122747845959</v>
      </c>
      <c r="AI97" s="343">
        <v>18214.964490233426</v>
      </c>
      <c r="AJ97" s="343">
        <v>170742.86583684469</v>
      </c>
      <c r="AK97" s="343">
        <v>25377.327110565242</v>
      </c>
      <c r="AL97" s="344">
        <v>229020.95460493519</v>
      </c>
      <c r="AM97" s="342">
        <v>6815.7296032520717</v>
      </c>
      <c r="AN97" s="343">
        <v>6301.1118102871869</v>
      </c>
      <c r="AO97" s="343">
        <v>5006.436073515717</v>
      </c>
      <c r="AP97" s="343">
        <v>166567.36861504035</v>
      </c>
      <c r="AQ97" s="343">
        <v>28045.532267107141</v>
      </c>
      <c r="AR97" s="344">
        <v>212736.17836920251</v>
      </c>
      <c r="AS97" s="342">
        <v>7132.4811462832113</v>
      </c>
      <c r="AT97" s="343">
        <v>6731.9318199598747</v>
      </c>
      <c r="AU97" s="343">
        <v>5453.4471299665329</v>
      </c>
      <c r="AV97" s="343">
        <v>175687.52590790935</v>
      </c>
      <c r="AW97" s="343">
        <v>29337.759592531322</v>
      </c>
      <c r="AX97" s="344">
        <v>224343.14559665028</v>
      </c>
      <c r="AY97" s="342">
        <v>7482.0003378674228</v>
      </c>
      <c r="AZ97" s="343">
        <v>7059.7746564013669</v>
      </c>
      <c r="BA97" s="343">
        <v>5716.3431918353417</v>
      </c>
      <c r="BB97" s="343">
        <v>184270.00590899013</v>
      </c>
      <c r="BC97" s="343">
        <v>30766.992647044412</v>
      </c>
      <c r="BD97" s="344">
        <v>235295.11674213866</v>
      </c>
    </row>
    <row r="98" spans="2:56" s="215" customFormat="1" ht="20.100000000000001" customHeight="1">
      <c r="B98" s="337" t="s">
        <v>116</v>
      </c>
      <c r="C98" s="342">
        <v>611.63</v>
      </c>
      <c r="D98" s="343">
        <v>3025.306</v>
      </c>
      <c r="E98" s="343">
        <v>13287.178</v>
      </c>
      <c r="F98" s="343">
        <v>21954.384999999998</v>
      </c>
      <c r="G98" s="343">
        <v>37164.086000000003</v>
      </c>
      <c r="H98" s="344">
        <v>76042.584999999992</v>
      </c>
      <c r="I98" s="342">
        <v>908.75099999999998</v>
      </c>
      <c r="J98" s="343">
        <v>3236.0259999999998</v>
      </c>
      <c r="K98" s="343">
        <v>16011.754999999999</v>
      </c>
      <c r="L98" s="343">
        <v>27424.072</v>
      </c>
      <c r="M98" s="343">
        <v>43950.29</v>
      </c>
      <c r="N98" s="344">
        <v>91530.894</v>
      </c>
      <c r="O98" s="342">
        <v>1684.037</v>
      </c>
      <c r="P98" s="343">
        <v>5673.7969999999996</v>
      </c>
      <c r="Q98" s="343">
        <v>28367.812000000002</v>
      </c>
      <c r="R98" s="343">
        <v>54353.394999999997</v>
      </c>
      <c r="S98" s="343">
        <v>53522.697</v>
      </c>
      <c r="T98" s="344">
        <v>143601.73800000001</v>
      </c>
      <c r="U98" s="342">
        <v>2572.4632788000004</v>
      </c>
      <c r="V98" s="343">
        <v>7797.0242429999998</v>
      </c>
      <c r="W98" s="343">
        <v>31851.147537000004</v>
      </c>
      <c r="X98" s="343">
        <v>66703.416206400012</v>
      </c>
      <c r="Y98" s="343">
        <v>72586.619440199996</v>
      </c>
      <c r="Z98" s="344">
        <v>181510.6707054</v>
      </c>
      <c r="AA98" s="342">
        <v>9015.5358954000003</v>
      </c>
      <c r="AB98" s="343">
        <v>58424.375750400002</v>
      </c>
      <c r="AC98" s="343">
        <v>38014.145389799996</v>
      </c>
      <c r="AD98" s="343">
        <v>41231.075139</v>
      </c>
      <c r="AE98" s="343">
        <v>47631.925816200004</v>
      </c>
      <c r="AF98" s="344">
        <v>194317.05799080001</v>
      </c>
      <c r="AG98" s="342">
        <v>6200.4982158000003</v>
      </c>
      <c r="AH98" s="343">
        <v>12350.8271178</v>
      </c>
      <c r="AI98" s="343">
        <v>49490.518890600011</v>
      </c>
      <c r="AJ98" s="343">
        <v>56676.413599200008</v>
      </c>
      <c r="AK98" s="343">
        <v>94185.584038800007</v>
      </c>
      <c r="AL98" s="344">
        <v>218903.8418622</v>
      </c>
      <c r="AM98" s="342">
        <v>6406.0535033999995</v>
      </c>
      <c r="AN98" s="343">
        <v>13553.3781918</v>
      </c>
      <c r="AO98" s="343">
        <v>58891.429013400004</v>
      </c>
      <c r="AP98" s="343">
        <v>59414.004304200011</v>
      </c>
      <c r="AQ98" s="343">
        <v>104099.5771488</v>
      </c>
      <c r="AR98" s="344">
        <v>242364.44216160002</v>
      </c>
      <c r="AS98" s="342">
        <v>7683.2224290000004</v>
      </c>
      <c r="AT98" s="343">
        <v>14441.8779414</v>
      </c>
      <c r="AU98" s="343">
        <v>65398.184683200008</v>
      </c>
      <c r="AV98" s="343">
        <v>63447.712306200003</v>
      </c>
      <c r="AW98" s="343">
        <v>111047.2045722</v>
      </c>
      <c r="AX98" s="344">
        <v>262018.20193199997</v>
      </c>
      <c r="AY98" s="342">
        <v>8959.9568201999991</v>
      </c>
      <c r="AZ98" s="343">
        <v>16271.670565799999</v>
      </c>
      <c r="BA98" s="343">
        <v>79705.856143800003</v>
      </c>
      <c r="BB98" s="343">
        <v>73600.948042200005</v>
      </c>
      <c r="BC98" s="343">
        <v>126250.57342260001</v>
      </c>
      <c r="BD98" s="344">
        <v>304789.00499460002</v>
      </c>
    </row>
    <row r="99" spans="2:56" s="215" customFormat="1" ht="20.100000000000001" customHeight="1">
      <c r="B99" s="337" t="s">
        <v>158</v>
      </c>
      <c r="C99" s="342">
        <v>1037.5719999999999</v>
      </c>
      <c r="D99" s="343">
        <v>30485.544000000002</v>
      </c>
      <c r="E99" s="343">
        <v>763.62900000000002</v>
      </c>
      <c r="F99" s="343">
        <v>102380.277</v>
      </c>
      <c r="G99" s="343">
        <v>26928.636999999999</v>
      </c>
      <c r="H99" s="344">
        <v>161595.65899999999</v>
      </c>
      <c r="I99" s="342">
        <v>13008.753000000001</v>
      </c>
      <c r="J99" s="343">
        <v>67195.428</v>
      </c>
      <c r="K99" s="343">
        <v>0</v>
      </c>
      <c r="L99" s="343">
        <v>82568.543999999994</v>
      </c>
      <c r="M99" s="343">
        <v>19692.006000000001</v>
      </c>
      <c r="N99" s="344">
        <v>182464.73099999997</v>
      </c>
      <c r="O99" s="342">
        <v>3676.2429999999999</v>
      </c>
      <c r="P99" s="343">
        <v>26895.476999999999</v>
      </c>
      <c r="Q99" s="343">
        <v>0</v>
      </c>
      <c r="R99" s="343">
        <v>204596.86300000001</v>
      </c>
      <c r="S99" s="343">
        <v>34013.828999999998</v>
      </c>
      <c r="T99" s="344">
        <v>269182.41200000001</v>
      </c>
      <c r="U99" s="342">
        <v>48707.413769999999</v>
      </c>
      <c r="V99" s="343">
        <v>20323.969290000001</v>
      </c>
      <c r="W99" s="343">
        <v>0</v>
      </c>
      <c r="X99" s="343">
        <v>135122.86019000001</v>
      </c>
      <c r="Y99" s="343">
        <v>51127.554090000005</v>
      </c>
      <c r="Z99" s="344">
        <v>255281.79733999999</v>
      </c>
      <c r="AA99" s="342">
        <v>13748.12097</v>
      </c>
      <c r="AB99" s="343">
        <v>110829.40153</v>
      </c>
      <c r="AC99" s="343">
        <v>0</v>
      </c>
      <c r="AD99" s="343">
        <v>134417.29531000002</v>
      </c>
      <c r="AE99" s="343">
        <v>25922.575910000003</v>
      </c>
      <c r="AF99" s="344">
        <v>284917.39372000005</v>
      </c>
      <c r="AG99" s="342">
        <v>755.94872117499995</v>
      </c>
      <c r="AH99" s="343">
        <v>33873.769510104998</v>
      </c>
      <c r="AI99" s="343">
        <v>2.4451135499999999</v>
      </c>
      <c r="AJ99" s="343">
        <v>136738.95448893501</v>
      </c>
      <c r="AK99" s="343">
        <v>65482.430578194988</v>
      </c>
      <c r="AL99" s="344">
        <v>236853.54841196002</v>
      </c>
      <c r="AM99" s="342">
        <v>17880.736320974996</v>
      </c>
      <c r="AN99" s="343">
        <v>22721.433723445003</v>
      </c>
      <c r="AO99" s="343">
        <v>5.5981934250000007</v>
      </c>
      <c r="AP99" s="343">
        <v>122099.19485147498</v>
      </c>
      <c r="AQ99" s="343">
        <v>80312.511441279989</v>
      </c>
      <c r="AR99" s="344">
        <v>243019.47453060004</v>
      </c>
      <c r="AS99" s="342">
        <v>13493.797276600002</v>
      </c>
      <c r="AT99" s="343">
        <v>31504.037495649998</v>
      </c>
      <c r="AU99" s="343">
        <v>30.821322499999997</v>
      </c>
      <c r="AV99" s="343">
        <v>107600.40144047001</v>
      </c>
      <c r="AW99" s="343">
        <v>23931.469022270005</v>
      </c>
      <c r="AX99" s="344">
        <v>176560.52655749</v>
      </c>
      <c r="AY99" s="342">
        <v>14254.427489036425</v>
      </c>
      <c r="AZ99" s="343">
        <v>33196.351184417312</v>
      </c>
      <c r="BA99" s="343">
        <v>32.540112943537615</v>
      </c>
      <c r="BB99" s="343">
        <v>112883.69824608898</v>
      </c>
      <c r="BC99" s="343">
        <v>25118.922193019996</v>
      </c>
      <c r="BD99" s="344">
        <v>185485.93922550624</v>
      </c>
    </row>
    <row r="100" spans="2:56" s="215" customFormat="1" ht="20.100000000000001" customHeight="1">
      <c r="B100" s="337" t="s">
        <v>127</v>
      </c>
      <c r="C100" s="342">
        <v>0</v>
      </c>
      <c r="D100" s="343">
        <v>159403.30499999999</v>
      </c>
      <c r="E100" s="343">
        <v>0</v>
      </c>
      <c r="F100" s="343">
        <v>0</v>
      </c>
      <c r="G100" s="343">
        <v>525.13300000000004</v>
      </c>
      <c r="H100" s="344">
        <v>159928.43799999999</v>
      </c>
      <c r="I100" s="342">
        <v>0</v>
      </c>
      <c r="J100" s="343">
        <v>354260.34499999997</v>
      </c>
      <c r="K100" s="343">
        <v>0</v>
      </c>
      <c r="L100" s="343">
        <v>66861.221999999994</v>
      </c>
      <c r="M100" s="343">
        <v>0</v>
      </c>
      <c r="N100" s="344">
        <v>421121.56699999998</v>
      </c>
      <c r="O100" s="342">
        <v>0</v>
      </c>
      <c r="P100" s="343">
        <v>99392.876000000004</v>
      </c>
      <c r="Q100" s="343">
        <v>1570.412</v>
      </c>
      <c r="R100" s="343">
        <v>104781.629</v>
      </c>
      <c r="S100" s="343">
        <v>57695.713000000003</v>
      </c>
      <c r="T100" s="344">
        <v>263440.63</v>
      </c>
      <c r="U100" s="342">
        <v>0</v>
      </c>
      <c r="V100" s="343">
        <v>67099.602629525005</v>
      </c>
      <c r="W100" s="343">
        <v>0</v>
      </c>
      <c r="X100" s="343">
        <v>314187.03260486998</v>
      </c>
      <c r="Y100" s="343">
        <v>4196.1188099999999</v>
      </c>
      <c r="Z100" s="344">
        <v>385482.754044395</v>
      </c>
      <c r="AA100" s="342">
        <v>0</v>
      </c>
      <c r="AB100" s="343">
        <v>36582.939845262801</v>
      </c>
      <c r="AC100" s="343">
        <v>0</v>
      </c>
      <c r="AD100" s="343">
        <v>320775.65697141108</v>
      </c>
      <c r="AE100" s="343">
        <v>2682.1384116782933</v>
      </c>
      <c r="AF100" s="344">
        <v>360040.73522835219</v>
      </c>
      <c r="AG100" s="342">
        <v>0</v>
      </c>
      <c r="AH100" s="343">
        <v>1329.7516499999999</v>
      </c>
      <c r="AI100" s="343">
        <v>0</v>
      </c>
      <c r="AJ100" s="343">
        <v>12156.615712449997</v>
      </c>
      <c r="AK100" s="343">
        <v>0</v>
      </c>
      <c r="AL100" s="344">
        <v>13486.367362449999</v>
      </c>
      <c r="AM100" s="342">
        <v>0</v>
      </c>
      <c r="AN100" s="343">
        <v>0</v>
      </c>
      <c r="AO100" s="343">
        <v>0</v>
      </c>
      <c r="AP100" s="343">
        <v>0</v>
      </c>
      <c r="AQ100" s="343">
        <v>0</v>
      </c>
      <c r="AR100" s="344">
        <v>0</v>
      </c>
      <c r="AS100" s="342">
        <v>0</v>
      </c>
      <c r="AT100" s="343">
        <v>0</v>
      </c>
      <c r="AU100" s="343">
        <v>0</v>
      </c>
      <c r="AV100" s="343">
        <v>0</v>
      </c>
      <c r="AW100" s="343">
        <v>0</v>
      </c>
      <c r="AX100" s="344">
        <v>0</v>
      </c>
      <c r="AY100" s="342">
        <v>0</v>
      </c>
      <c r="AZ100" s="343">
        <v>0</v>
      </c>
      <c r="BA100" s="343">
        <v>0</v>
      </c>
      <c r="BB100" s="343">
        <v>0</v>
      </c>
      <c r="BC100" s="343">
        <v>0</v>
      </c>
      <c r="BD100" s="344">
        <v>0</v>
      </c>
    </row>
    <row r="101" spans="2:56" s="215" customFormat="1" ht="20.100000000000001" customHeight="1">
      <c r="B101" s="337" t="s">
        <v>130</v>
      </c>
      <c r="C101" s="342"/>
      <c r="D101" s="343"/>
      <c r="E101" s="343"/>
      <c r="F101" s="343"/>
      <c r="G101" s="343"/>
      <c r="H101" s="344"/>
      <c r="I101" s="342"/>
      <c r="J101" s="343"/>
      <c r="K101" s="343"/>
      <c r="L101" s="343"/>
      <c r="M101" s="343"/>
      <c r="N101" s="344"/>
      <c r="O101" s="342">
        <v>2697.6529999999998</v>
      </c>
      <c r="P101" s="343">
        <v>0</v>
      </c>
      <c r="Q101" s="343">
        <v>1577.1569999999999</v>
      </c>
      <c r="R101" s="343">
        <v>8008.7190000000001</v>
      </c>
      <c r="S101" s="343">
        <v>0</v>
      </c>
      <c r="T101" s="344">
        <v>12283.528999999999</v>
      </c>
      <c r="U101" s="342">
        <v>6386.0912022315997</v>
      </c>
      <c r="V101" s="343">
        <v>436.97039100000006</v>
      </c>
      <c r="W101" s="343">
        <v>2302.1903520000001</v>
      </c>
      <c r="X101" s="343">
        <v>27157.554666488501</v>
      </c>
      <c r="Y101" s="343">
        <v>0</v>
      </c>
      <c r="Z101" s="344">
        <v>36282.806611720102</v>
      </c>
      <c r="AA101" s="342">
        <v>21080.8655528692</v>
      </c>
      <c r="AB101" s="343">
        <v>5316.3236961625007</v>
      </c>
      <c r="AC101" s="343">
        <v>2774.6444780000002</v>
      </c>
      <c r="AD101" s="343">
        <v>51399.750722790712</v>
      </c>
      <c r="AE101" s="343">
        <v>3102.5109469999998</v>
      </c>
      <c r="AF101" s="344">
        <v>83674.095396822406</v>
      </c>
      <c r="AG101" s="342">
        <v>45249.248127662344</v>
      </c>
      <c r="AH101" s="343">
        <v>8086.2307427146525</v>
      </c>
      <c r="AI101" s="343">
        <v>4880.5785001565828</v>
      </c>
      <c r="AJ101" s="343">
        <v>79983.774329178399</v>
      </c>
      <c r="AK101" s="343">
        <v>3807.2535868462674</v>
      </c>
      <c r="AL101" s="344">
        <v>142007.08528655823</v>
      </c>
      <c r="AM101" s="342">
        <v>51385.79658427614</v>
      </c>
      <c r="AN101" s="343">
        <v>11593.39177551295</v>
      </c>
      <c r="AO101" s="343">
        <v>5564.3662069636712</v>
      </c>
      <c r="AP101" s="343">
        <v>88255.390156776513</v>
      </c>
      <c r="AQ101" s="343">
        <v>12260.943292541553</v>
      </c>
      <c r="AR101" s="344">
        <v>169059.88801607085</v>
      </c>
      <c r="AS101" s="342">
        <v>57934.990190737779</v>
      </c>
      <c r="AT101" s="343">
        <v>57458.671532659486</v>
      </c>
      <c r="AU101" s="343">
        <v>11490.1452884017</v>
      </c>
      <c r="AV101" s="343">
        <v>146311.23331811366</v>
      </c>
      <c r="AW101" s="343">
        <v>10570.369290396369</v>
      </c>
      <c r="AX101" s="344">
        <v>283765.40962030902</v>
      </c>
      <c r="AY101" s="342">
        <v>61988.064872667404</v>
      </c>
      <c r="AZ101" s="343">
        <v>91647.799036112876</v>
      </c>
      <c r="BA101" s="343">
        <v>20059.317139285176</v>
      </c>
      <c r="BB101" s="343">
        <v>178714.26897407614</v>
      </c>
      <c r="BC101" s="343">
        <v>27484.432557373908</v>
      </c>
      <c r="BD101" s="344">
        <v>379893.88257951546</v>
      </c>
    </row>
    <row r="102" spans="2:56" s="215" customFormat="1" ht="20.100000000000001" customHeight="1">
      <c r="B102" s="337" t="s">
        <v>244</v>
      </c>
      <c r="C102" s="342">
        <v>19918.256000000001</v>
      </c>
      <c r="D102" s="343">
        <v>68373.243000000002</v>
      </c>
      <c r="E102" s="343">
        <v>19152.169000000002</v>
      </c>
      <c r="F102" s="343">
        <v>62819.114000000001</v>
      </c>
      <c r="G102" s="343">
        <v>21258.906999999999</v>
      </c>
      <c r="H102" s="344">
        <v>191521.68900000001</v>
      </c>
      <c r="I102" s="342">
        <v>6770.78</v>
      </c>
      <c r="J102" s="343">
        <v>22907.042000000001</v>
      </c>
      <c r="K102" s="343">
        <v>8175.56</v>
      </c>
      <c r="L102" s="343">
        <v>34843.726000000002</v>
      </c>
      <c r="M102" s="343">
        <v>13368.483</v>
      </c>
      <c r="N102" s="344">
        <v>86065.591000000015</v>
      </c>
      <c r="O102" s="342">
        <v>5022.1189999999997</v>
      </c>
      <c r="P102" s="343">
        <v>16890.195</v>
      </c>
      <c r="Q102" s="343">
        <v>5782.7089999999998</v>
      </c>
      <c r="R102" s="343">
        <v>24414.834999999999</v>
      </c>
      <c r="S102" s="343">
        <v>9261.4740000000002</v>
      </c>
      <c r="T102" s="344">
        <v>61371.331999999995</v>
      </c>
      <c r="U102" s="342">
        <v>4362.7221338116515</v>
      </c>
      <c r="V102" s="343">
        <v>14549.350819055466</v>
      </c>
      <c r="W102" s="343">
        <v>4816.1911292683917</v>
      </c>
      <c r="X102" s="343">
        <v>20206.089112370846</v>
      </c>
      <c r="Y102" s="343">
        <v>7575.7308536529545</v>
      </c>
      <c r="Z102" s="344">
        <v>51510.084048159311</v>
      </c>
      <c r="AA102" s="342">
        <v>8047.1542732728612</v>
      </c>
      <c r="AB102" s="343">
        <v>26678.913553790837</v>
      </c>
      <c r="AC102" s="343">
        <v>6054.3580100233894</v>
      </c>
      <c r="AD102" s="343">
        <v>38476.420039354962</v>
      </c>
      <c r="AE102" s="343">
        <v>13334.244684734516</v>
      </c>
      <c r="AF102" s="344">
        <v>92591.090561176548</v>
      </c>
      <c r="AG102" s="342">
        <v>7692.138406152435</v>
      </c>
      <c r="AH102" s="343">
        <v>25326.537596166378</v>
      </c>
      <c r="AI102" s="343">
        <v>8032.6542276524842</v>
      </c>
      <c r="AJ102" s="343">
        <v>33465.554549760978</v>
      </c>
      <c r="AK102" s="343">
        <v>12332.597998081366</v>
      </c>
      <c r="AL102" s="344">
        <v>86849.482777813639</v>
      </c>
      <c r="AM102" s="342">
        <v>4498.2553149375299</v>
      </c>
      <c r="AN102" s="343">
        <v>14740.700046105652</v>
      </c>
      <c r="AO102" s="343">
        <v>4635.4161061639452</v>
      </c>
      <c r="AP102" s="343">
        <v>19286.043122434763</v>
      </c>
      <c r="AQ102" s="343">
        <v>7068.9403323315137</v>
      </c>
      <c r="AR102" s="344">
        <v>50229.354921973398</v>
      </c>
      <c r="AS102" s="342">
        <v>11901.354792678525</v>
      </c>
      <c r="AT102" s="343">
        <v>38829.978092006699</v>
      </c>
      <c r="AU102" s="343">
        <v>12114.152288586889</v>
      </c>
      <c r="AV102" s="343">
        <v>50345.887697138562</v>
      </c>
      <c r="AW102" s="343">
        <v>18359.066271206015</v>
      </c>
      <c r="AX102" s="344">
        <v>131550.43914161666</v>
      </c>
      <c r="AY102" s="342">
        <v>12486.025329021566</v>
      </c>
      <c r="AZ102" s="343">
        <v>40737.55454130374</v>
      </c>
      <c r="BA102" s="343">
        <v>12709.276796619079</v>
      </c>
      <c r="BB102" s="343">
        <v>52819.19915413847</v>
      </c>
      <c r="BC102" s="343">
        <v>19260.980827198149</v>
      </c>
      <c r="BD102" s="344">
        <v>138013.03664828098</v>
      </c>
    </row>
    <row r="103" spans="2:56" s="215" customFormat="1" ht="20.100000000000001" customHeight="1">
      <c r="B103" s="337" t="s">
        <v>128</v>
      </c>
      <c r="C103" s="342"/>
      <c r="D103" s="343"/>
      <c r="E103" s="343"/>
      <c r="F103" s="343"/>
      <c r="G103" s="343"/>
      <c r="H103" s="344"/>
      <c r="I103" s="342"/>
      <c r="J103" s="343"/>
      <c r="K103" s="343"/>
      <c r="L103" s="343"/>
      <c r="M103" s="343"/>
      <c r="N103" s="344"/>
      <c r="O103" s="342"/>
      <c r="P103" s="343"/>
      <c r="Q103" s="343"/>
      <c r="R103" s="343"/>
      <c r="S103" s="343"/>
      <c r="T103" s="344"/>
      <c r="U103" s="342">
        <v>0</v>
      </c>
      <c r="V103" s="343">
        <v>0</v>
      </c>
      <c r="W103" s="343">
        <v>0</v>
      </c>
      <c r="X103" s="343">
        <v>87400</v>
      </c>
      <c r="Y103" s="343">
        <v>0</v>
      </c>
      <c r="Z103" s="344">
        <v>87400</v>
      </c>
      <c r="AA103" s="342">
        <v>0</v>
      </c>
      <c r="AB103" s="343">
        <v>0</v>
      </c>
      <c r="AC103" s="343">
        <v>0</v>
      </c>
      <c r="AD103" s="343">
        <v>94302.566013284653</v>
      </c>
      <c r="AE103" s="343">
        <v>0</v>
      </c>
      <c r="AF103" s="344">
        <v>94302.566013284653</v>
      </c>
      <c r="AG103" s="342">
        <v>0</v>
      </c>
      <c r="AH103" s="343">
        <v>0</v>
      </c>
      <c r="AI103" s="343">
        <v>0</v>
      </c>
      <c r="AJ103" s="343">
        <v>0</v>
      </c>
      <c r="AK103" s="343">
        <v>0</v>
      </c>
      <c r="AL103" s="344">
        <v>0</v>
      </c>
      <c r="AM103" s="342">
        <v>0</v>
      </c>
      <c r="AN103" s="343">
        <v>0</v>
      </c>
      <c r="AO103" s="343">
        <v>0</v>
      </c>
      <c r="AP103" s="343">
        <v>0</v>
      </c>
      <c r="AQ103" s="343">
        <v>0</v>
      </c>
      <c r="AR103" s="344">
        <v>0</v>
      </c>
      <c r="AS103" s="342">
        <v>0</v>
      </c>
      <c r="AT103" s="343">
        <v>0</v>
      </c>
      <c r="AU103" s="343">
        <v>0</v>
      </c>
      <c r="AV103" s="343">
        <v>0</v>
      </c>
      <c r="AW103" s="343">
        <v>0</v>
      </c>
      <c r="AX103" s="344">
        <v>0</v>
      </c>
      <c r="AY103" s="342">
        <v>0</v>
      </c>
      <c r="AZ103" s="343">
        <v>0</v>
      </c>
      <c r="BA103" s="343">
        <v>0</v>
      </c>
      <c r="BB103" s="343">
        <v>0</v>
      </c>
      <c r="BC103" s="343">
        <v>0</v>
      </c>
      <c r="BD103" s="344">
        <v>0</v>
      </c>
    </row>
    <row r="104" spans="2:56" s="215" customFormat="1" ht="20.100000000000001" customHeight="1">
      <c r="B104" s="337" t="s">
        <v>245</v>
      </c>
      <c r="C104" s="342">
        <v>36.399000000000001</v>
      </c>
      <c r="D104" s="343">
        <v>204.47200000000001</v>
      </c>
      <c r="E104" s="343">
        <v>158.916</v>
      </c>
      <c r="F104" s="343">
        <v>3876.7220000000002</v>
      </c>
      <c r="G104" s="343">
        <v>929.16300000000001</v>
      </c>
      <c r="H104" s="344">
        <v>5205.6720000000005</v>
      </c>
      <c r="I104" s="342">
        <v>52.356000000000002</v>
      </c>
      <c r="J104" s="343">
        <v>500.60700000000003</v>
      </c>
      <c r="K104" s="343">
        <v>287.46100000000001</v>
      </c>
      <c r="L104" s="343">
        <v>15634.355</v>
      </c>
      <c r="M104" s="343">
        <v>6353.3370000000004</v>
      </c>
      <c r="N104" s="344">
        <v>22828.115999999998</v>
      </c>
      <c r="O104" s="342">
        <v>154.72900000000001</v>
      </c>
      <c r="P104" s="343">
        <v>2644.223</v>
      </c>
      <c r="Q104" s="343">
        <v>366.05500000000001</v>
      </c>
      <c r="R104" s="343">
        <v>55972.059000000001</v>
      </c>
      <c r="S104" s="343">
        <v>9933.6630000000005</v>
      </c>
      <c r="T104" s="344">
        <v>69070.728999999992</v>
      </c>
      <c r="U104" s="342">
        <v>192.39652614039682</v>
      </c>
      <c r="V104" s="343">
        <v>3017.551326493297</v>
      </c>
      <c r="W104" s="343">
        <v>513.88966102116171</v>
      </c>
      <c r="X104" s="343">
        <v>59932.242241074688</v>
      </c>
      <c r="Y104" s="343">
        <v>10765.390898117719</v>
      </c>
      <c r="Z104" s="344">
        <v>74421.47065284726</v>
      </c>
      <c r="AA104" s="342">
        <v>4144.0494030415794</v>
      </c>
      <c r="AB104" s="343">
        <v>4784.7737272253198</v>
      </c>
      <c r="AC104" s="343">
        <v>1130.2487020519154</v>
      </c>
      <c r="AD104" s="343">
        <v>123659.00129199325</v>
      </c>
      <c r="AE104" s="343">
        <v>16508.617471603371</v>
      </c>
      <c r="AF104" s="344">
        <v>150226.6905959154</v>
      </c>
      <c r="AG104" s="342">
        <v>5232.8220415488731</v>
      </c>
      <c r="AH104" s="343">
        <v>4155.8046515959577</v>
      </c>
      <c r="AI104" s="343">
        <v>11776.055229006119</v>
      </c>
      <c r="AJ104" s="343">
        <v>133666.47462906805</v>
      </c>
      <c r="AK104" s="343">
        <v>24306.932063438595</v>
      </c>
      <c r="AL104" s="344">
        <v>179138.08861465758</v>
      </c>
      <c r="AM104" s="342">
        <v>5455.1878227200268</v>
      </c>
      <c r="AN104" s="343">
        <v>5695.5464917814907</v>
      </c>
      <c r="AO104" s="343">
        <v>2375.472027953524</v>
      </c>
      <c r="AP104" s="343">
        <v>145255.45919318948</v>
      </c>
      <c r="AQ104" s="343">
        <v>27754.920464883991</v>
      </c>
      <c r="AR104" s="344">
        <v>186536.58600052851</v>
      </c>
      <c r="AS104" s="342">
        <v>5738.0760668790681</v>
      </c>
      <c r="AT104" s="343">
        <v>6000.1617649137861</v>
      </c>
      <c r="AU104" s="343">
        <v>2461.8382990389377</v>
      </c>
      <c r="AV104" s="343">
        <v>154212.0911854158</v>
      </c>
      <c r="AW104" s="343">
        <v>30238.059406210479</v>
      </c>
      <c r="AX104" s="344">
        <v>198650.22672245806</v>
      </c>
      <c r="AY104" s="342">
        <v>6019.1535746503387</v>
      </c>
      <c r="AZ104" s="343">
        <v>6289.6041629178653</v>
      </c>
      <c r="BA104" s="343">
        <v>2578.7815100791577</v>
      </c>
      <c r="BB104" s="343">
        <v>161738.93911406596</v>
      </c>
      <c r="BC104" s="343">
        <v>31690.712682786514</v>
      </c>
      <c r="BD104" s="344">
        <v>208317.19104449984</v>
      </c>
    </row>
    <row r="105" spans="2:56" s="215" customFormat="1" ht="20.100000000000001" customHeight="1">
      <c r="B105" s="337" t="s">
        <v>246</v>
      </c>
      <c r="C105" s="342"/>
      <c r="D105" s="343"/>
      <c r="E105" s="343"/>
      <c r="F105" s="343"/>
      <c r="G105" s="343"/>
      <c r="H105" s="344"/>
      <c r="I105" s="342">
        <v>29.823</v>
      </c>
      <c r="J105" s="343">
        <v>162.607</v>
      </c>
      <c r="K105" s="343">
        <v>139.739</v>
      </c>
      <c r="L105" s="343">
        <v>2223.7020000000002</v>
      </c>
      <c r="M105" s="343">
        <v>867.08600000000001</v>
      </c>
      <c r="N105" s="344">
        <v>3422.9570000000003</v>
      </c>
      <c r="O105" s="342">
        <v>299.35500000000002</v>
      </c>
      <c r="P105" s="343">
        <v>3109.134</v>
      </c>
      <c r="Q105" s="343">
        <v>634.98599999999999</v>
      </c>
      <c r="R105" s="343">
        <v>58030.841999999997</v>
      </c>
      <c r="S105" s="343">
        <v>5896.9319999999998</v>
      </c>
      <c r="T105" s="344">
        <v>67971.248999999996</v>
      </c>
      <c r="U105" s="342">
        <v>369.53124653692095</v>
      </c>
      <c r="V105" s="343">
        <v>3533.0934052591529</v>
      </c>
      <c r="W105" s="343">
        <v>1080.1502862165728</v>
      </c>
      <c r="X105" s="343">
        <v>59974.993840138821</v>
      </c>
      <c r="Y105" s="343">
        <v>5080.8010148861304</v>
      </c>
      <c r="Z105" s="344">
        <v>70038.569793037605</v>
      </c>
      <c r="AA105" s="342">
        <v>2560.1046184360634</v>
      </c>
      <c r="AB105" s="343">
        <v>4230.0566516089903</v>
      </c>
      <c r="AC105" s="343">
        <v>879.86845030025961</v>
      </c>
      <c r="AD105" s="343">
        <v>99850.562968499216</v>
      </c>
      <c r="AE105" s="343">
        <v>14762.32245657057</v>
      </c>
      <c r="AF105" s="344">
        <v>122282.91514541509</v>
      </c>
      <c r="AG105" s="342">
        <v>1606.4803640901241</v>
      </c>
      <c r="AH105" s="343">
        <v>1012.5433259196882</v>
      </c>
      <c r="AI105" s="343">
        <v>10264.451034274738</v>
      </c>
      <c r="AJ105" s="343">
        <v>44269.554860868513</v>
      </c>
      <c r="AK105" s="343">
        <v>12545.845614873164</v>
      </c>
      <c r="AL105" s="344">
        <v>69698.875200026247</v>
      </c>
      <c r="AM105" s="342">
        <v>3179.4907282470849</v>
      </c>
      <c r="AN105" s="343">
        <v>3365.608080511081</v>
      </c>
      <c r="AO105" s="343">
        <v>904.55278352313621</v>
      </c>
      <c r="AP105" s="343">
        <v>80503.874803397572</v>
      </c>
      <c r="AQ105" s="343">
        <v>19875.08135912201</v>
      </c>
      <c r="AR105" s="344">
        <v>107828.60775480089</v>
      </c>
      <c r="AS105" s="342">
        <v>3333.2025880215815</v>
      </c>
      <c r="AT105" s="343">
        <v>3522.8451137104948</v>
      </c>
      <c r="AU105" s="343">
        <v>959.7868423968597</v>
      </c>
      <c r="AV105" s="343">
        <v>84522.220363995802</v>
      </c>
      <c r="AW105" s="343">
        <v>20511.231486277709</v>
      </c>
      <c r="AX105" s="344">
        <v>112849.28639440246</v>
      </c>
      <c r="AY105" s="342">
        <v>3496.1257586374986</v>
      </c>
      <c r="AZ105" s="343">
        <v>3688.3186810885463</v>
      </c>
      <c r="BA105" s="343">
        <v>1001.4189484061584</v>
      </c>
      <c r="BB105" s="343">
        <v>88642.678460625175</v>
      </c>
      <c r="BC105" s="343">
        <v>21510.432365952369</v>
      </c>
      <c r="BD105" s="344">
        <v>118338.97421470973</v>
      </c>
    </row>
    <row r="106" spans="2:56" s="215" customFormat="1" ht="20.100000000000001" customHeight="1">
      <c r="B106" s="337" t="s">
        <v>247</v>
      </c>
      <c r="C106" s="342"/>
      <c r="D106" s="343"/>
      <c r="E106" s="343"/>
      <c r="F106" s="343"/>
      <c r="G106" s="343"/>
      <c r="H106" s="344"/>
      <c r="I106" s="342">
        <v>2237.6750000000002</v>
      </c>
      <c r="J106" s="343">
        <v>4870.3100000000004</v>
      </c>
      <c r="K106" s="343">
        <v>1524.4839999999999</v>
      </c>
      <c r="L106" s="343">
        <v>3122.7429999999999</v>
      </c>
      <c r="M106" s="343">
        <v>1354.787</v>
      </c>
      <c r="N106" s="344">
        <v>13109.999000000002</v>
      </c>
      <c r="O106" s="342">
        <v>9877.5169999999998</v>
      </c>
      <c r="P106" s="343">
        <v>21498.464</v>
      </c>
      <c r="Q106" s="343">
        <v>6729.3609999999999</v>
      </c>
      <c r="R106" s="343">
        <v>13784.375</v>
      </c>
      <c r="S106" s="343">
        <v>5980.2830000000004</v>
      </c>
      <c r="T106" s="344">
        <v>57870</v>
      </c>
      <c r="U106" s="342">
        <v>10940.882229681403</v>
      </c>
      <c r="V106" s="343">
        <v>23812.883437014094</v>
      </c>
      <c r="W106" s="343">
        <v>7453.8105250803565</v>
      </c>
      <c r="X106" s="343">
        <v>15268.333073876456</v>
      </c>
      <c r="Y106" s="343">
        <v>6624.0907343476874</v>
      </c>
      <c r="Z106" s="344">
        <v>64100</v>
      </c>
      <c r="AA106" s="342">
        <v>12005.954072321216</v>
      </c>
      <c r="AB106" s="343">
        <v>26131.017487668829</v>
      </c>
      <c r="AC106" s="343">
        <v>8179.4232813440285</v>
      </c>
      <c r="AD106" s="343">
        <v>16754.673142222618</v>
      </c>
      <c r="AE106" s="343">
        <v>7268.932016443312</v>
      </c>
      <c r="AF106" s="344">
        <v>70340</v>
      </c>
      <c r="AG106" s="342">
        <v>5878.0820795320005</v>
      </c>
      <c r="AH106" s="343">
        <v>84525.545998243993</v>
      </c>
      <c r="AI106" s="343">
        <v>8257.4492827319991</v>
      </c>
      <c r="AJ106" s="343">
        <v>135352.252272952</v>
      </c>
      <c r="AK106" s="343">
        <v>48081.492917067997</v>
      </c>
      <c r="AL106" s="344">
        <v>282094.82255052798</v>
      </c>
      <c r="AM106" s="342">
        <v>604.97673542799998</v>
      </c>
      <c r="AN106" s="343">
        <v>55154.979142899996</v>
      </c>
      <c r="AO106" s="343">
        <v>3600.6636758039999</v>
      </c>
      <c r="AP106" s="343">
        <v>46594.988086607991</v>
      </c>
      <c r="AQ106" s="343">
        <v>24490.796635552004</v>
      </c>
      <c r="AR106" s="344">
        <v>130446.404276292</v>
      </c>
      <c r="AS106" s="342">
        <v>125.97164839999999</v>
      </c>
      <c r="AT106" s="343">
        <v>52457.936021919981</v>
      </c>
      <c r="AU106" s="343">
        <v>4421.3290045600006</v>
      </c>
      <c r="AV106" s="343">
        <v>52492.957631919991</v>
      </c>
      <c r="AW106" s="343">
        <v>28977.108122560003</v>
      </c>
      <c r="AX106" s="344">
        <v>138475.30242935999</v>
      </c>
      <c r="AY106" s="342">
        <v>132.16018008543082</v>
      </c>
      <c r="AZ106" s="343">
        <v>55035.004777844551</v>
      </c>
      <c r="BA106" s="343">
        <v>4638.5329149950867</v>
      </c>
      <c r="BB106" s="343">
        <v>55071.746872937139</v>
      </c>
      <c r="BC106" s="343">
        <v>30400.648689396119</v>
      </c>
      <c r="BD106" s="344">
        <v>145278.09343525837</v>
      </c>
    </row>
    <row r="107" spans="2:56" s="215" customFormat="1" ht="20.100000000000001" customHeight="1">
      <c r="B107" s="337" t="s">
        <v>248</v>
      </c>
      <c r="C107" s="342"/>
      <c r="D107" s="343"/>
      <c r="E107" s="343"/>
      <c r="F107" s="343"/>
      <c r="G107" s="343"/>
      <c r="H107" s="344"/>
      <c r="I107" s="342"/>
      <c r="J107" s="343"/>
      <c r="K107" s="343"/>
      <c r="L107" s="343"/>
      <c r="M107" s="343"/>
      <c r="N107" s="344"/>
      <c r="O107" s="342"/>
      <c r="P107" s="343"/>
      <c r="Q107" s="343"/>
      <c r="R107" s="343"/>
      <c r="S107" s="343"/>
      <c r="T107" s="344"/>
      <c r="U107" s="342">
        <v>1885.5257918871978</v>
      </c>
      <c r="V107" s="343">
        <v>4792.1062233191733</v>
      </c>
      <c r="W107" s="343">
        <v>3375.3681009376005</v>
      </c>
      <c r="X107" s="343">
        <v>39666.308038498384</v>
      </c>
      <c r="Y107" s="343">
        <v>9459.7957113621924</v>
      </c>
      <c r="Z107" s="344">
        <v>59179.103866004545</v>
      </c>
      <c r="AA107" s="342">
        <v>1982.8980961757275</v>
      </c>
      <c r="AB107" s="343">
        <v>5039.5801254889002</v>
      </c>
      <c r="AC107" s="343">
        <v>3549.6788270090451</v>
      </c>
      <c r="AD107" s="343">
        <v>41714.755125748976</v>
      </c>
      <c r="AE107" s="343">
        <v>9948.3183878895434</v>
      </c>
      <c r="AF107" s="344">
        <v>62235.230562312194</v>
      </c>
      <c r="AG107" s="342">
        <v>0</v>
      </c>
      <c r="AH107" s="343">
        <v>0</v>
      </c>
      <c r="AI107" s="343">
        <v>0</v>
      </c>
      <c r="AJ107" s="343">
        <v>4636.0693427749993</v>
      </c>
      <c r="AK107" s="343">
        <v>0</v>
      </c>
      <c r="AL107" s="344">
        <v>4636.0693427749993</v>
      </c>
      <c r="AM107" s="342">
        <v>0</v>
      </c>
      <c r="AN107" s="343">
        <v>0</v>
      </c>
      <c r="AO107" s="343">
        <v>0</v>
      </c>
      <c r="AP107" s="343">
        <v>11596.315338875</v>
      </c>
      <c r="AQ107" s="343">
        <v>0</v>
      </c>
      <c r="AR107" s="344">
        <v>11596.315338875</v>
      </c>
      <c r="AS107" s="342">
        <v>0</v>
      </c>
      <c r="AT107" s="343">
        <v>0</v>
      </c>
      <c r="AU107" s="343">
        <v>0</v>
      </c>
      <c r="AV107" s="343">
        <v>10761.59638152584</v>
      </c>
      <c r="AW107" s="343">
        <v>0</v>
      </c>
      <c r="AX107" s="344">
        <v>10761.59638152584</v>
      </c>
      <c r="AY107" s="342">
        <v>0</v>
      </c>
      <c r="AZ107" s="343">
        <v>0</v>
      </c>
      <c r="BA107" s="343">
        <v>0</v>
      </c>
      <c r="BB107" s="343">
        <v>11366.38950830988</v>
      </c>
      <c r="BC107" s="343">
        <v>0</v>
      </c>
      <c r="BD107" s="344">
        <v>11366.38950830988</v>
      </c>
    </row>
    <row r="108" spans="2:56" s="215" customFormat="1" ht="20.100000000000001" customHeight="1">
      <c r="B108" s="337" t="s">
        <v>129</v>
      </c>
      <c r="C108" s="342">
        <v>0</v>
      </c>
      <c r="D108" s="343">
        <v>0</v>
      </c>
      <c r="E108" s="343">
        <v>4852.5720000000001</v>
      </c>
      <c r="F108" s="343">
        <v>13149.981</v>
      </c>
      <c r="G108" s="343">
        <v>26344.18</v>
      </c>
      <c r="H108" s="344">
        <v>44346.733</v>
      </c>
      <c r="I108" s="342">
        <v>0</v>
      </c>
      <c r="J108" s="343">
        <v>0</v>
      </c>
      <c r="K108" s="343">
        <v>6415.8339999999998</v>
      </c>
      <c r="L108" s="343">
        <v>11966.998</v>
      </c>
      <c r="M108" s="343">
        <v>10399.041999999999</v>
      </c>
      <c r="N108" s="344">
        <v>28781.873999999996</v>
      </c>
      <c r="O108" s="342">
        <v>22.01</v>
      </c>
      <c r="P108" s="343">
        <v>0</v>
      </c>
      <c r="Q108" s="343">
        <v>5514.7079999999996</v>
      </c>
      <c r="R108" s="343">
        <v>15499.416999999999</v>
      </c>
      <c r="S108" s="343">
        <v>31166.722000000002</v>
      </c>
      <c r="T108" s="344">
        <v>52202.857000000004</v>
      </c>
      <c r="U108" s="342">
        <v>23.520994706435655</v>
      </c>
      <c r="V108" s="343">
        <v>0</v>
      </c>
      <c r="W108" s="343">
        <v>5893.2942687814993</v>
      </c>
      <c r="X108" s="343">
        <v>16563.458151413306</v>
      </c>
      <c r="Y108" s="343">
        <v>33306.328829346348</v>
      </c>
      <c r="Z108" s="344">
        <v>55786.602244247588</v>
      </c>
      <c r="AA108" s="342">
        <v>24.735665682339743</v>
      </c>
      <c r="AB108" s="343">
        <v>0</v>
      </c>
      <c r="AC108" s="343">
        <v>6197.6357130994184</v>
      </c>
      <c r="AD108" s="343">
        <v>17418.828093383439</v>
      </c>
      <c r="AE108" s="343">
        <v>35026.33393320597</v>
      </c>
      <c r="AF108" s="344">
        <v>58667.533405371178</v>
      </c>
      <c r="AG108" s="342">
        <v>26.008211928694326</v>
      </c>
      <c r="AH108" s="343">
        <v>0</v>
      </c>
      <c r="AI108" s="343">
        <v>6516.4780747427767</v>
      </c>
      <c r="AJ108" s="343">
        <v>18314.953736040257</v>
      </c>
      <c r="AK108" s="343">
        <v>36828.291897170799</v>
      </c>
      <c r="AL108" s="344">
        <v>61685.731919882521</v>
      </c>
      <c r="AM108" s="342">
        <v>27.268378105656993</v>
      </c>
      <c r="AN108" s="343">
        <v>0</v>
      </c>
      <c r="AO108" s="343">
        <v>6832.2185526050662</v>
      </c>
      <c r="AP108" s="343">
        <v>19202.361347685041</v>
      </c>
      <c r="AQ108" s="343">
        <v>38612.719366900841</v>
      </c>
      <c r="AR108" s="344">
        <v>64674.5676452966</v>
      </c>
      <c r="AS108" s="342">
        <v>28.639947897111458</v>
      </c>
      <c r="AT108" s="343">
        <v>0</v>
      </c>
      <c r="AU108" s="343">
        <v>7175.8717225537348</v>
      </c>
      <c r="AV108" s="343">
        <v>20168.219259990201</v>
      </c>
      <c r="AW108" s="343">
        <v>40554.897198099505</v>
      </c>
      <c r="AX108" s="344">
        <v>67927.628128540542</v>
      </c>
      <c r="AY108" s="342">
        <v>30.046925000940181</v>
      </c>
      <c r="AZ108" s="343">
        <v>0</v>
      </c>
      <c r="BA108" s="343">
        <v>7528.3963587687103</v>
      </c>
      <c r="BB108" s="343">
        <v>21159.010962047229</v>
      </c>
      <c r="BC108" s="343">
        <v>42547.212687318963</v>
      </c>
      <c r="BD108" s="344">
        <v>71264.666933135843</v>
      </c>
    </row>
    <row r="109" spans="2:56" s="215" customFormat="1" ht="20.100000000000001" customHeight="1">
      <c r="B109" s="337" t="s">
        <v>249</v>
      </c>
      <c r="C109" s="342">
        <v>1686.798</v>
      </c>
      <c r="D109" s="343">
        <v>3698.4589999999998</v>
      </c>
      <c r="E109" s="343">
        <v>19.280999999999999</v>
      </c>
      <c r="F109" s="343">
        <v>33375.250999999997</v>
      </c>
      <c r="G109" s="343">
        <v>11466.837</v>
      </c>
      <c r="H109" s="344">
        <v>50246.625999999997</v>
      </c>
      <c r="I109" s="342">
        <v>1844.5409999999999</v>
      </c>
      <c r="J109" s="343">
        <v>13591.083000000001</v>
      </c>
      <c r="K109" s="343">
        <v>34.804000000000002</v>
      </c>
      <c r="L109" s="343">
        <v>26881.48</v>
      </c>
      <c r="M109" s="343">
        <v>15148.239</v>
      </c>
      <c r="N109" s="344">
        <v>57500.146999999997</v>
      </c>
      <c r="O109" s="342">
        <v>7912.57</v>
      </c>
      <c r="P109" s="343">
        <v>2405.7289999999998</v>
      </c>
      <c r="Q109" s="343">
        <v>0</v>
      </c>
      <c r="R109" s="343">
        <v>57598.65</v>
      </c>
      <c r="S109" s="343">
        <v>43042.724999999999</v>
      </c>
      <c r="T109" s="344">
        <v>110959.674</v>
      </c>
      <c r="U109" s="342">
        <v>8455.7708238520972</v>
      </c>
      <c r="V109" s="343">
        <v>2570.8831607673287</v>
      </c>
      <c r="W109" s="343">
        <v>0</v>
      </c>
      <c r="X109" s="343">
        <v>61552.818887087094</v>
      </c>
      <c r="Y109" s="343">
        <v>45997.623954958115</v>
      </c>
      <c r="Z109" s="344">
        <v>118577.09682666464</v>
      </c>
      <c r="AA109" s="342">
        <v>8893.5993693499986</v>
      </c>
      <c r="AB109" s="343">
        <v>8060.0272536000011</v>
      </c>
      <c r="AC109" s="343">
        <v>0.12358720000000002</v>
      </c>
      <c r="AD109" s="343">
        <v>90157.598878430013</v>
      </c>
      <c r="AE109" s="343">
        <v>49764.253008344996</v>
      </c>
      <c r="AF109" s="344">
        <v>156875.60209692502</v>
      </c>
      <c r="AG109" s="342">
        <v>418.60326000000003</v>
      </c>
      <c r="AH109" s="343">
        <v>2338.6456309</v>
      </c>
      <c r="AI109" s="343">
        <v>21.713674775000001</v>
      </c>
      <c r="AJ109" s="343">
        <v>6907.7361631499998</v>
      </c>
      <c r="AK109" s="343">
        <v>4528.0697655000004</v>
      </c>
      <c r="AL109" s="344">
        <v>14214.768494325001</v>
      </c>
      <c r="AM109" s="342">
        <v>0</v>
      </c>
      <c r="AN109" s="343">
        <v>0</v>
      </c>
      <c r="AO109" s="343">
        <v>0</v>
      </c>
      <c r="AP109" s="343">
        <v>0</v>
      </c>
      <c r="AQ109" s="343">
        <v>0</v>
      </c>
      <c r="AR109" s="344">
        <v>0</v>
      </c>
      <c r="AS109" s="342">
        <v>0</v>
      </c>
      <c r="AT109" s="343">
        <v>0</v>
      </c>
      <c r="AU109" s="343">
        <v>0</v>
      </c>
      <c r="AV109" s="343">
        <v>0</v>
      </c>
      <c r="AW109" s="343">
        <v>0</v>
      </c>
      <c r="AX109" s="344">
        <v>0</v>
      </c>
      <c r="AY109" s="342">
        <v>0</v>
      </c>
      <c r="AZ109" s="343">
        <v>0</v>
      </c>
      <c r="BA109" s="343">
        <v>0</v>
      </c>
      <c r="BB109" s="343">
        <v>0</v>
      </c>
      <c r="BC109" s="343">
        <v>0</v>
      </c>
      <c r="BD109" s="344">
        <v>0</v>
      </c>
    </row>
    <row r="110" spans="2:56" s="215" customFormat="1" ht="20.100000000000001" customHeight="1">
      <c r="B110" s="337" t="s">
        <v>250</v>
      </c>
      <c r="C110" s="342">
        <v>0.40500000000000003</v>
      </c>
      <c r="D110" s="343">
        <v>1305.0450000000001</v>
      </c>
      <c r="E110" s="343">
        <v>97.558000000000007</v>
      </c>
      <c r="F110" s="343">
        <v>89656.941999999995</v>
      </c>
      <c r="G110" s="343">
        <v>11574.165999999999</v>
      </c>
      <c r="H110" s="344">
        <v>102634.11599999999</v>
      </c>
      <c r="I110" s="342">
        <v>0</v>
      </c>
      <c r="J110" s="343">
        <v>191.87299999999999</v>
      </c>
      <c r="K110" s="343">
        <v>89.277000000000001</v>
      </c>
      <c r="L110" s="343">
        <v>11325.563</v>
      </c>
      <c r="M110" s="343">
        <v>915.92600000000004</v>
      </c>
      <c r="N110" s="344">
        <v>12522.638999999999</v>
      </c>
      <c r="O110" s="342">
        <v>0.13500000000000001</v>
      </c>
      <c r="P110" s="343">
        <v>5.0229999999999997</v>
      </c>
      <c r="Q110" s="343">
        <v>27.248000000000001</v>
      </c>
      <c r="R110" s="343">
        <v>33109.366999999998</v>
      </c>
      <c r="S110" s="343">
        <v>2385.8939999999998</v>
      </c>
      <c r="T110" s="344">
        <v>35527.667000000001</v>
      </c>
      <c r="U110" s="342">
        <v>0.14426780033479389</v>
      </c>
      <c r="V110" s="343">
        <v>5.3682128653354777</v>
      </c>
      <c r="W110" s="343">
        <v>29.119095639978696</v>
      </c>
      <c r="X110" s="343">
        <v>35382.337864937668</v>
      </c>
      <c r="Y110" s="343">
        <v>2549.6867451128096</v>
      </c>
      <c r="Z110" s="344">
        <v>37966.656186356129</v>
      </c>
      <c r="AA110" s="342">
        <v>0.15171807665224285</v>
      </c>
      <c r="AB110" s="343">
        <v>5.6454380610119923</v>
      </c>
      <c r="AC110" s="343">
        <v>30.62286368890307</v>
      </c>
      <c r="AD110" s="343">
        <v>37209.552206872468</v>
      </c>
      <c r="AE110" s="343">
        <v>2681.3576427763551</v>
      </c>
      <c r="AF110" s="344">
        <v>39927.329869475398</v>
      </c>
      <c r="AG110" s="342">
        <v>0</v>
      </c>
      <c r="AH110" s="343">
        <v>14.064215000000001</v>
      </c>
      <c r="AI110" s="343">
        <v>151009.4206175</v>
      </c>
      <c r="AJ110" s="343">
        <v>271631.70679999993</v>
      </c>
      <c r="AK110" s="343">
        <v>2182.68165</v>
      </c>
      <c r="AL110" s="344">
        <v>424837.87328250002</v>
      </c>
      <c r="AM110" s="342">
        <v>0</v>
      </c>
      <c r="AN110" s="343">
        <v>8.1264450000000004</v>
      </c>
      <c r="AO110" s="343">
        <v>167993.14685500003</v>
      </c>
      <c r="AP110" s="343">
        <v>12839.968482499999</v>
      </c>
      <c r="AQ110" s="343">
        <v>342.7846275</v>
      </c>
      <c r="AR110" s="344">
        <v>181184.02641000002</v>
      </c>
      <c r="AS110" s="342">
        <v>0</v>
      </c>
      <c r="AT110" s="343">
        <v>8.5351963540676596</v>
      </c>
      <c r="AU110" s="343">
        <v>176443.01961622195</v>
      </c>
      <c r="AV110" s="343">
        <v>13485.804946465229</v>
      </c>
      <c r="AW110" s="343">
        <v>360.02632182564957</v>
      </c>
      <c r="AX110" s="344">
        <v>190297.38608086691</v>
      </c>
      <c r="AY110" s="342">
        <v>0</v>
      </c>
      <c r="AZ110" s="343">
        <v>8.9544996953306057</v>
      </c>
      <c r="BA110" s="343">
        <v>185111.02731030944</v>
      </c>
      <c r="BB110" s="343">
        <v>14148.313790913595</v>
      </c>
      <c r="BC110" s="343">
        <v>377.71311348477298</v>
      </c>
      <c r="BD110" s="344">
        <v>199646.00871440314</v>
      </c>
    </row>
    <row r="111" spans="2:56" s="215" customFormat="1" ht="20.100000000000001" customHeight="1">
      <c r="B111" s="337" t="s">
        <v>251</v>
      </c>
      <c r="C111" s="342"/>
      <c r="D111" s="343"/>
      <c r="E111" s="343"/>
      <c r="F111" s="343"/>
      <c r="G111" s="343"/>
      <c r="H111" s="344"/>
      <c r="I111" s="342"/>
      <c r="J111" s="343"/>
      <c r="K111" s="343"/>
      <c r="L111" s="343"/>
      <c r="M111" s="343"/>
      <c r="N111" s="344"/>
      <c r="O111" s="342">
        <v>192.50399999999999</v>
      </c>
      <c r="P111" s="343">
        <v>1274.204</v>
      </c>
      <c r="Q111" s="343">
        <v>0</v>
      </c>
      <c r="R111" s="343">
        <v>12421.802</v>
      </c>
      <c r="S111" s="343">
        <v>950.91600000000005</v>
      </c>
      <c r="T111" s="344">
        <v>14839.425999999999</v>
      </c>
      <c r="U111" s="342">
        <v>0</v>
      </c>
      <c r="V111" s="343">
        <v>1727.1111300000002</v>
      </c>
      <c r="W111" s="343">
        <v>299.94691482499996</v>
      </c>
      <c r="X111" s="343">
        <v>38098.83348306</v>
      </c>
      <c r="Y111" s="343">
        <v>585.15461134999987</v>
      </c>
      <c r="Z111" s="344">
        <v>40711.046139235004</v>
      </c>
      <c r="AA111" s="342">
        <v>0</v>
      </c>
      <c r="AB111" s="343">
        <v>0</v>
      </c>
      <c r="AC111" s="343">
        <v>619.997390075</v>
      </c>
      <c r="AD111" s="343">
        <v>70602.603811114997</v>
      </c>
      <c r="AE111" s="343">
        <v>1374.8901083999997</v>
      </c>
      <c r="AF111" s="344">
        <v>72597.491309589997</v>
      </c>
      <c r="AG111" s="342">
        <v>7.2338479500000004</v>
      </c>
      <c r="AH111" s="343">
        <v>212.46934732499997</v>
      </c>
      <c r="AI111" s="343">
        <v>0.98858277500000002</v>
      </c>
      <c r="AJ111" s="343">
        <v>10899.247489150001</v>
      </c>
      <c r="AK111" s="343">
        <v>511.46222710000001</v>
      </c>
      <c r="AL111" s="344">
        <v>11631.4014943</v>
      </c>
      <c r="AM111" s="342">
        <v>4.9991623000000009</v>
      </c>
      <c r="AN111" s="343">
        <v>141.22420250000005</v>
      </c>
      <c r="AO111" s="343">
        <v>12.441815950000001</v>
      </c>
      <c r="AP111" s="343">
        <v>5555.7775140349995</v>
      </c>
      <c r="AQ111" s="343">
        <v>819.37582207500009</v>
      </c>
      <c r="AR111" s="344">
        <v>6533.8185168600003</v>
      </c>
      <c r="AS111" s="342">
        <v>3.7921753249999992</v>
      </c>
      <c r="AT111" s="343">
        <v>1544.2780500013491</v>
      </c>
      <c r="AU111" s="343">
        <v>4.3169238048173675</v>
      </c>
      <c r="AV111" s="343">
        <v>3970.8821567499999</v>
      </c>
      <c r="AW111" s="343">
        <v>190.47416022500005</v>
      </c>
      <c r="AX111" s="344">
        <v>5713.743466106167</v>
      </c>
      <c r="AY111" s="342">
        <v>3.9784711896135438</v>
      </c>
      <c r="AZ111" s="343">
        <v>1634.5609524298409</v>
      </c>
      <c r="BA111" s="343">
        <v>4.5116052998841853</v>
      </c>
      <c r="BB111" s="343">
        <v>4189.7324050556899</v>
      </c>
      <c r="BC111" s="343">
        <v>200.56367638765096</v>
      </c>
      <c r="BD111" s="344">
        <v>6033.3471103626807</v>
      </c>
    </row>
    <row r="112" spans="2:56" s="215" customFormat="1" ht="20.100000000000001" customHeight="1">
      <c r="B112" s="337" t="s">
        <v>252</v>
      </c>
      <c r="C112" s="342">
        <v>1470.6990000000001</v>
      </c>
      <c r="D112" s="343">
        <v>14269.159</v>
      </c>
      <c r="E112" s="343">
        <v>526.60699999999997</v>
      </c>
      <c r="F112" s="343">
        <v>4741.893</v>
      </c>
      <c r="G112" s="343">
        <v>7652.0990000000002</v>
      </c>
      <c r="H112" s="344">
        <v>28660.457000000002</v>
      </c>
      <c r="I112" s="342">
        <v>1550.171</v>
      </c>
      <c r="J112" s="343">
        <v>15040.212</v>
      </c>
      <c r="K112" s="343">
        <v>555.06299999999999</v>
      </c>
      <c r="L112" s="343">
        <v>4998.1270000000004</v>
      </c>
      <c r="M112" s="343">
        <v>8065.59</v>
      </c>
      <c r="N112" s="344">
        <v>30209.162999999997</v>
      </c>
      <c r="O112" s="342">
        <v>1646.347</v>
      </c>
      <c r="P112" s="343">
        <v>15973.34</v>
      </c>
      <c r="Q112" s="343">
        <v>589.5</v>
      </c>
      <c r="R112" s="343">
        <v>5308.2219999999998</v>
      </c>
      <c r="S112" s="343">
        <v>8565.9969999999994</v>
      </c>
      <c r="T112" s="344">
        <v>32083.405999999999</v>
      </c>
      <c r="U112" s="342">
        <v>1750.5468572795151</v>
      </c>
      <c r="V112" s="343">
        <v>16984.322154966281</v>
      </c>
      <c r="W112" s="343">
        <v>626.81047270623901</v>
      </c>
      <c r="X112" s="343">
        <v>5644.1889684058615</v>
      </c>
      <c r="Y112" s="343">
        <v>9108.1548288490358</v>
      </c>
      <c r="Z112" s="344">
        <v>34114.02328220693</v>
      </c>
      <c r="AA112" s="342">
        <v>1908.6238671635374</v>
      </c>
      <c r="AB112" s="343">
        <v>18518.031949708056</v>
      </c>
      <c r="AC112" s="343">
        <v>683.41239962830798</v>
      </c>
      <c r="AD112" s="343">
        <v>6153.8677077299581</v>
      </c>
      <c r="AE112" s="343">
        <v>9930.634886962258</v>
      </c>
      <c r="AF112" s="344">
        <v>37194.570811192127</v>
      </c>
      <c r="AG112" s="342">
        <v>2075.4165038052824</v>
      </c>
      <c r="AH112" s="343">
        <v>20136.303327031888</v>
      </c>
      <c r="AI112" s="343">
        <v>743.13509198731583</v>
      </c>
      <c r="AJ112" s="343">
        <v>6691.6477481955344</v>
      </c>
      <c r="AK112" s="343">
        <v>10798.462647486122</v>
      </c>
      <c r="AL112" s="344">
        <v>40444.965318506147</v>
      </c>
      <c r="AM112" s="342">
        <v>2146.9431051007114</v>
      </c>
      <c r="AN112" s="343">
        <v>20830.275518635684</v>
      </c>
      <c r="AO112" s="343">
        <v>768.74630175449295</v>
      </c>
      <c r="AP112" s="343">
        <v>6922.2669128870875</v>
      </c>
      <c r="AQ112" s="343">
        <v>11170.617986414074</v>
      </c>
      <c r="AR112" s="344">
        <v>41838.849824792051</v>
      </c>
      <c r="AS112" s="342">
        <v>2225.625355580315</v>
      </c>
      <c r="AT112" s="343">
        <v>21593.673930089892</v>
      </c>
      <c r="AU112" s="343">
        <v>796.9197027757923</v>
      </c>
      <c r="AV112" s="343">
        <v>7175.957631487152</v>
      </c>
      <c r="AW112" s="343">
        <v>11580.004411387721</v>
      </c>
      <c r="AX112" s="344">
        <v>43372.18103132087</v>
      </c>
      <c r="AY112" s="342">
        <v>2308.707420676129</v>
      </c>
      <c r="AZ112" s="343">
        <v>22399.760641233475</v>
      </c>
      <c r="BA112" s="343">
        <v>826.66852571050026</v>
      </c>
      <c r="BB112" s="343">
        <v>7443.8344228658907</v>
      </c>
      <c r="BC112" s="343">
        <v>12012.283221432943</v>
      </c>
      <c r="BD112" s="344">
        <v>44991.254231918923</v>
      </c>
    </row>
    <row r="113" spans="2:56" s="215" customFormat="1" ht="20.100000000000001" customHeight="1">
      <c r="B113" s="337" t="s">
        <v>253</v>
      </c>
      <c r="C113" s="342">
        <v>0</v>
      </c>
      <c r="D113" s="343">
        <v>222.59700000000001</v>
      </c>
      <c r="E113" s="343">
        <v>4082.51</v>
      </c>
      <c r="F113" s="343">
        <v>6751.63</v>
      </c>
      <c r="G113" s="343">
        <v>2783.7649999999999</v>
      </c>
      <c r="H113" s="344">
        <v>13840.502</v>
      </c>
      <c r="I113" s="342">
        <v>0</v>
      </c>
      <c r="J113" s="343">
        <v>325.21199999999999</v>
      </c>
      <c r="K113" s="343">
        <v>5093.0780000000004</v>
      </c>
      <c r="L113" s="343">
        <v>9373.9069999999992</v>
      </c>
      <c r="M113" s="343">
        <v>2754.5749999999998</v>
      </c>
      <c r="N113" s="344">
        <v>17546.772000000001</v>
      </c>
      <c r="O113" s="342">
        <v>0</v>
      </c>
      <c r="P113" s="343">
        <v>877.72</v>
      </c>
      <c r="Q113" s="343">
        <v>7725.5739999999996</v>
      </c>
      <c r="R113" s="343">
        <v>12687.816000000001</v>
      </c>
      <c r="S113" s="343">
        <v>2647.2959999999998</v>
      </c>
      <c r="T113" s="344">
        <v>23938.405999999999</v>
      </c>
      <c r="U113" s="342">
        <v>0</v>
      </c>
      <c r="V113" s="343">
        <v>500.17782</v>
      </c>
      <c r="W113" s="343">
        <v>5274.0514300000004</v>
      </c>
      <c r="X113" s="343">
        <v>14371.305710000001</v>
      </c>
      <c r="Y113" s="343">
        <v>3162.9723599999998</v>
      </c>
      <c r="Z113" s="344">
        <v>23308.507320000001</v>
      </c>
      <c r="AA113" s="342">
        <v>0</v>
      </c>
      <c r="AB113" s="343">
        <v>471.59584000000001</v>
      </c>
      <c r="AC113" s="343">
        <v>15259.586929999999</v>
      </c>
      <c r="AD113" s="343">
        <v>20391.74929</v>
      </c>
      <c r="AE113" s="343">
        <v>3980.4524300000003</v>
      </c>
      <c r="AF113" s="344">
        <v>40103.384490000004</v>
      </c>
      <c r="AG113" s="342">
        <v>10.055</v>
      </c>
      <c r="AH113" s="343">
        <v>574.65700000000004</v>
      </c>
      <c r="AI113" s="343">
        <v>6081.8490000000002</v>
      </c>
      <c r="AJ113" s="343">
        <v>20923.074000000001</v>
      </c>
      <c r="AK113" s="343">
        <v>3651.2249999999999</v>
      </c>
      <c r="AL113" s="344">
        <v>31240.86</v>
      </c>
      <c r="AM113" s="342">
        <v>1.1879999999999999</v>
      </c>
      <c r="AN113" s="343">
        <v>716.01900000000001</v>
      </c>
      <c r="AO113" s="343">
        <v>6362.9930000000004</v>
      </c>
      <c r="AP113" s="343">
        <v>20977.85</v>
      </c>
      <c r="AQ113" s="343">
        <v>3587.973</v>
      </c>
      <c r="AR113" s="344">
        <v>31646.023000000001</v>
      </c>
      <c r="AS113" s="342">
        <v>16.468619999999998</v>
      </c>
      <c r="AT113" s="343">
        <v>357.17763000000002</v>
      </c>
      <c r="AU113" s="343">
        <v>9554.3034599999992</v>
      </c>
      <c r="AV113" s="343">
        <v>21424.093370000002</v>
      </c>
      <c r="AW113" s="343">
        <v>4281.6870399999998</v>
      </c>
      <c r="AX113" s="344">
        <v>35633.73012</v>
      </c>
      <c r="AY113" s="342">
        <v>11.812329999999999</v>
      </c>
      <c r="AZ113" s="343">
        <v>1051.3531</v>
      </c>
      <c r="BA113" s="343">
        <v>8900.1295600000012</v>
      </c>
      <c r="BB113" s="343">
        <v>26602.643359999998</v>
      </c>
      <c r="BC113" s="343">
        <v>4444.3689799999993</v>
      </c>
      <c r="BD113" s="344">
        <v>41010.307330000003</v>
      </c>
    </row>
    <row r="114" spans="2:56" s="215" customFormat="1" ht="20.100000000000001" customHeight="1">
      <c r="B114" s="337" t="s">
        <v>254</v>
      </c>
      <c r="C114" s="342">
        <v>1526.8879999999999</v>
      </c>
      <c r="D114" s="343">
        <v>7397.2380000000003</v>
      </c>
      <c r="E114" s="343">
        <v>1834.7149999999999</v>
      </c>
      <c r="F114" s="343">
        <v>5823.3270000000002</v>
      </c>
      <c r="G114" s="343">
        <v>4677.26</v>
      </c>
      <c r="H114" s="344">
        <v>21259.428</v>
      </c>
      <c r="I114" s="342">
        <v>12096.252</v>
      </c>
      <c r="J114" s="343">
        <v>49783.690999999999</v>
      </c>
      <c r="K114" s="343">
        <v>14870.907999999999</v>
      </c>
      <c r="L114" s="343">
        <v>15800.507</v>
      </c>
      <c r="M114" s="343">
        <v>11487.61</v>
      </c>
      <c r="N114" s="344">
        <v>104038.96799999999</v>
      </c>
      <c r="O114" s="342">
        <v>3627.4549999999999</v>
      </c>
      <c r="P114" s="343">
        <v>12325.339</v>
      </c>
      <c r="Q114" s="343">
        <v>5237.1289999999999</v>
      </c>
      <c r="R114" s="343">
        <v>12289.790999999999</v>
      </c>
      <c r="S114" s="343">
        <v>8838.3860000000004</v>
      </c>
      <c r="T114" s="344">
        <v>42318.1</v>
      </c>
      <c r="U114" s="342">
        <v>480.94585604999997</v>
      </c>
      <c r="V114" s="343">
        <v>12746.430518624999</v>
      </c>
      <c r="W114" s="343">
        <v>4313.8555346249996</v>
      </c>
      <c r="X114" s="343">
        <v>5840.9597073750001</v>
      </c>
      <c r="Y114" s="343">
        <v>0</v>
      </c>
      <c r="Z114" s="344">
        <v>23382.191616674998</v>
      </c>
      <c r="AA114" s="342">
        <v>549.36518490000003</v>
      </c>
      <c r="AB114" s="343">
        <v>2026.3855332749997</v>
      </c>
      <c r="AC114" s="343">
        <v>964.72559482500003</v>
      </c>
      <c r="AD114" s="343">
        <v>1549.6777793250001</v>
      </c>
      <c r="AE114" s="343">
        <v>481.24206232500001</v>
      </c>
      <c r="AF114" s="344">
        <v>5571.3961546499995</v>
      </c>
      <c r="AG114" s="342">
        <v>1619.34690108</v>
      </c>
      <c r="AH114" s="343">
        <v>17866.31777749</v>
      </c>
      <c r="AI114" s="343">
        <v>40071.999791555005</v>
      </c>
      <c r="AJ114" s="343">
        <v>66691.839270473982</v>
      </c>
      <c r="AK114" s="343">
        <v>54499.673478933997</v>
      </c>
      <c r="AL114" s="344">
        <v>180749.17721953298</v>
      </c>
      <c r="AM114" s="342">
        <v>1644.1105070839999</v>
      </c>
      <c r="AN114" s="343">
        <v>8125.0464407270001</v>
      </c>
      <c r="AO114" s="343">
        <v>14615.248128053996</v>
      </c>
      <c r="AP114" s="343">
        <v>45069.849060203996</v>
      </c>
      <c r="AQ114" s="343">
        <v>42220.013097268005</v>
      </c>
      <c r="AR114" s="344">
        <v>111674.26723333701</v>
      </c>
      <c r="AS114" s="342">
        <v>2204.101293579</v>
      </c>
      <c r="AT114" s="343">
        <v>8436.8995863230011</v>
      </c>
      <c r="AU114" s="343">
        <v>1549.1313452660002</v>
      </c>
      <c r="AV114" s="343">
        <v>17519.617987162001</v>
      </c>
      <c r="AW114" s="343">
        <v>46511.928320424995</v>
      </c>
      <c r="AX114" s="344">
        <v>76221.678532755002</v>
      </c>
      <c r="AY114" s="342">
        <v>2312.3808220797373</v>
      </c>
      <c r="AZ114" s="343">
        <v>8851.3739627395753</v>
      </c>
      <c r="BA114" s="343">
        <v>1625.234567989826</v>
      </c>
      <c r="BB114" s="343">
        <v>18380.293483650908</v>
      </c>
      <c r="BC114" s="343">
        <v>48796.891213404313</v>
      </c>
      <c r="BD114" s="344">
        <v>79966.174049864348</v>
      </c>
    </row>
    <row r="115" spans="2:56" s="215" customFormat="1" ht="20.100000000000001" customHeight="1">
      <c r="B115" s="337" t="s">
        <v>255</v>
      </c>
      <c r="C115" s="342"/>
      <c r="D115" s="343"/>
      <c r="E115" s="343"/>
      <c r="F115" s="343"/>
      <c r="G115" s="343"/>
      <c r="H115" s="344"/>
      <c r="I115" s="342">
        <v>21.585000000000001</v>
      </c>
      <c r="J115" s="343">
        <v>117.693</v>
      </c>
      <c r="K115" s="343">
        <v>101.14100000000001</v>
      </c>
      <c r="L115" s="343">
        <v>1609.481</v>
      </c>
      <c r="M115" s="343">
        <v>627.58299999999997</v>
      </c>
      <c r="N115" s="344">
        <v>2477.4830000000002</v>
      </c>
      <c r="O115" s="342">
        <v>17.038</v>
      </c>
      <c r="P115" s="343">
        <v>380.02499999999998</v>
      </c>
      <c r="Q115" s="343">
        <v>103.39100000000001</v>
      </c>
      <c r="R115" s="343">
        <v>8832.4279999999999</v>
      </c>
      <c r="S115" s="343">
        <v>815.28200000000004</v>
      </c>
      <c r="T115" s="344">
        <v>10148.163999999999</v>
      </c>
      <c r="U115" s="342">
        <v>59.880130162025985</v>
      </c>
      <c r="V115" s="343">
        <v>538.24535678305926</v>
      </c>
      <c r="W115" s="343">
        <v>160.67784593367401</v>
      </c>
      <c r="X115" s="343">
        <v>9752.9534351366256</v>
      </c>
      <c r="Y115" s="343">
        <v>731.63805527900183</v>
      </c>
      <c r="Z115" s="344">
        <v>11243.394823294386</v>
      </c>
      <c r="AA115" s="342">
        <v>2477.3875816650152</v>
      </c>
      <c r="AB115" s="343">
        <v>3696.8362507379707</v>
      </c>
      <c r="AC115" s="343">
        <v>697.48329046914466</v>
      </c>
      <c r="AD115" s="343">
        <v>77175.24213613187</v>
      </c>
      <c r="AE115" s="343">
        <v>9355.2307552797029</v>
      </c>
      <c r="AF115" s="344">
        <v>93402.180014283687</v>
      </c>
      <c r="AG115" s="342">
        <v>1111.4292386893708</v>
      </c>
      <c r="AH115" s="343">
        <v>716.75983468178447</v>
      </c>
      <c r="AI115" s="343">
        <v>244.5445241258644</v>
      </c>
      <c r="AJ115" s="343">
        <v>27612.182264432286</v>
      </c>
      <c r="AK115" s="343">
        <v>4464.9800608644018</v>
      </c>
      <c r="AL115" s="344">
        <v>34149.895922793708</v>
      </c>
      <c r="AM115" s="342">
        <v>72.850224454703508</v>
      </c>
      <c r="AN115" s="343">
        <v>717.09092192741639</v>
      </c>
      <c r="AO115" s="343">
        <v>187.04468397026594</v>
      </c>
      <c r="AP115" s="343">
        <v>21390.19868611385</v>
      </c>
      <c r="AQ115" s="343">
        <v>7101.69346074432</v>
      </c>
      <c r="AR115" s="344">
        <v>29468.877977210555</v>
      </c>
      <c r="AS115" s="342">
        <v>68.107948482966862</v>
      </c>
      <c r="AT115" s="343">
        <v>769.48061415389441</v>
      </c>
      <c r="AU115" s="343">
        <v>245.54538275163597</v>
      </c>
      <c r="AV115" s="343">
        <v>22305.617706259429</v>
      </c>
      <c r="AW115" s="343">
        <v>7203.8319013761802</v>
      </c>
      <c r="AX115" s="344">
        <v>30592.583553024106</v>
      </c>
      <c r="AY115" s="342">
        <v>70.808094580003413</v>
      </c>
      <c r="AZ115" s="343">
        <v>803.65973265340006</v>
      </c>
      <c r="BA115" s="343">
        <v>254.97557516510116</v>
      </c>
      <c r="BB115" s="343">
        <v>23382.175172176765</v>
      </c>
      <c r="BC115" s="343">
        <v>7552.799082986844</v>
      </c>
      <c r="BD115" s="344">
        <v>32064.41765756211</v>
      </c>
    </row>
    <row r="116" spans="2:56" s="215" customFormat="1" ht="20.100000000000001" customHeight="1">
      <c r="B116" s="337" t="s">
        <v>256</v>
      </c>
      <c r="C116" s="342"/>
      <c r="D116" s="343"/>
      <c r="E116" s="343"/>
      <c r="F116" s="343"/>
      <c r="G116" s="343">
        <v>0</v>
      </c>
      <c r="H116" s="344"/>
      <c r="I116" s="342">
        <v>0</v>
      </c>
      <c r="J116" s="343">
        <v>0</v>
      </c>
      <c r="K116" s="343">
        <v>0</v>
      </c>
      <c r="L116" s="343">
        <v>0</v>
      </c>
      <c r="M116" s="343">
        <v>0</v>
      </c>
      <c r="N116" s="344">
        <v>0</v>
      </c>
      <c r="O116" s="342">
        <v>0</v>
      </c>
      <c r="P116" s="343">
        <v>0</v>
      </c>
      <c r="Q116" s="343">
        <v>0</v>
      </c>
      <c r="R116" s="343">
        <v>0</v>
      </c>
      <c r="S116" s="343">
        <v>0</v>
      </c>
      <c r="T116" s="344">
        <v>0</v>
      </c>
      <c r="U116" s="342">
        <v>317.38689379799996</v>
      </c>
      <c r="V116" s="343">
        <v>1901.4896707860003</v>
      </c>
      <c r="W116" s="343">
        <v>652.87548096000012</v>
      </c>
      <c r="X116" s="343">
        <v>2351.8113671219999</v>
      </c>
      <c r="Y116" s="343">
        <v>792.58612197000014</v>
      </c>
      <c r="Z116" s="344">
        <v>6016.1495346360007</v>
      </c>
      <c r="AA116" s="342">
        <v>889.45256627999993</v>
      </c>
      <c r="AB116" s="343">
        <v>6236.7759907199979</v>
      </c>
      <c r="AC116" s="343">
        <v>1829.31991812</v>
      </c>
      <c r="AD116" s="343">
        <v>8310.5956972799977</v>
      </c>
      <c r="AE116" s="343">
        <v>2085.2737761599997</v>
      </c>
      <c r="AF116" s="344">
        <v>19351.41794856</v>
      </c>
      <c r="AG116" s="342">
        <v>348.56202805070183</v>
      </c>
      <c r="AH116" s="343">
        <v>2603.7276616746258</v>
      </c>
      <c r="AI116" s="343">
        <v>895.76841388791934</v>
      </c>
      <c r="AJ116" s="343">
        <v>3087.4442083418476</v>
      </c>
      <c r="AK116" s="343">
        <v>724.04296784829876</v>
      </c>
      <c r="AL116" s="344">
        <v>7659.545279803393</v>
      </c>
      <c r="AM116" s="342">
        <v>313.88951424189429</v>
      </c>
      <c r="AN116" s="343">
        <v>2164.1226104292041</v>
      </c>
      <c r="AO116" s="343">
        <v>918.49611706432756</v>
      </c>
      <c r="AP116" s="343">
        <v>2860.6002108460775</v>
      </c>
      <c r="AQ116" s="343">
        <v>970.12896241472015</v>
      </c>
      <c r="AR116" s="344">
        <v>7227.2374149962234</v>
      </c>
      <c r="AS116" s="342">
        <v>805.46182669171253</v>
      </c>
      <c r="AT116" s="343">
        <v>5739.7505784302239</v>
      </c>
      <c r="AU116" s="343">
        <v>2405.5822321941696</v>
      </c>
      <c r="AV116" s="343">
        <v>6908.3079195824448</v>
      </c>
      <c r="AW116" s="343">
        <v>2732.6050048967413</v>
      </c>
      <c r="AX116" s="344">
        <v>18591.707561795294</v>
      </c>
      <c r="AY116" s="342">
        <v>0</v>
      </c>
      <c r="AZ116" s="343">
        <v>0</v>
      </c>
      <c r="BA116" s="343">
        <v>0</v>
      </c>
      <c r="BB116" s="343">
        <v>0</v>
      </c>
      <c r="BC116" s="343">
        <v>0</v>
      </c>
      <c r="BD116" s="344">
        <v>0</v>
      </c>
    </row>
    <row r="117" spans="2:56" s="215" customFormat="1" ht="20.100000000000001" customHeight="1">
      <c r="B117" s="337" t="s">
        <v>257</v>
      </c>
      <c r="C117" s="342">
        <v>1673.588</v>
      </c>
      <c r="D117" s="343">
        <v>595.73900000000003</v>
      </c>
      <c r="E117" s="343">
        <v>481.488</v>
      </c>
      <c r="F117" s="343">
        <v>14875.877</v>
      </c>
      <c r="G117" s="343">
        <v>1225.816</v>
      </c>
      <c r="H117" s="344">
        <v>18852.507999999998</v>
      </c>
      <c r="I117" s="342">
        <v>199.25700000000001</v>
      </c>
      <c r="J117" s="343">
        <v>377.435</v>
      </c>
      <c r="K117" s="343">
        <v>756.43399999999997</v>
      </c>
      <c r="L117" s="343">
        <v>15131.489</v>
      </c>
      <c r="M117" s="343">
        <v>1556.598</v>
      </c>
      <c r="N117" s="344">
        <v>18021.212999999996</v>
      </c>
      <c r="O117" s="342">
        <v>608.59100000000001</v>
      </c>
      <c r="P117" s="343">
        <v>1342.865</v>
      </c>
      <c r="Q117" s="343">
        <v>1220.288</v>
      </c>
      <c r="R117" s="343">
        <v>18153.723999999998</v>
      </c>
      <c r="S117" s="343">
        <v>2355.3890000000001</v>
      </c>
      <c r="T117" s="344">
        <v>23680.856999999996</v>
      </c>
      <c r="U117" s="342">
        <v>446.05385999999999</v>
      </c>
      <c r="V117" s="343">
        <v>789.40402000000006</v>
      </c>
      <c r="W117" s="343">
        <v>627.79551000000004</v>
      </c>
      <c r="X117" s="343">
        <v>13570.048329999998</v>
      </c>
      <c r="Y117" s="343">
        <v>988.99259999999992</v>
      </c>
      <c r="Z117" s="344">
        <v>16422.294319999997</v>
      </c>
      <c r="AA117" s="342">
        <v>161.73508999999999</v>
      </c>
      <c r="AB117" s="343">
        <v>799.35897</v>
      </c>
      <c r="AC117" s="343">
        <v>561.16124000000002</v>
      </c>
      <c r="AD117" s="343">
        <v>13427.208299999998</v>
      </c>
      <c r="AE117" s="343">
        <v>663.88847999999996</v>
      </c>
      <c r="AF117" s="344">
        <v>15613.352079999997</v>
      </c>
      <c r="AG117" s="342">
        <v>20.986159999999998</v>
      </c>
      <c r="AH117" s="343">
        <v>332.96487710999997</v>
      </c>
      <c r="AI117" s="343">
        <v>204.41251689500004</v>
      </c>
      <c r="AJ117" s="343">
        <v>5492.4297568849997</v>
      </c>
      <c r="AK117" s="343">
        <v>495.89523565499996</v>
      </c>
      <c r="AL117" s="344">
        <v>6546.6885465450005</v>
      </c>
      <c r="AM117" s="342">
        <v>0.81109120000000001</v>
      </c>
      <c r="AN117" s="343">
        <v>288.862986745</v>
      </c>
      <c r="AO117" s="343">
        <v>119.01201349999999</v>
      </c>
      <c r="AP117" s="343">
        <v>3974.6082575550004</v>
      </c>
      <c r="AQ117" s="343">
        <v>719.83313154500001</v>
      </c>
      <c r="AR117" s="344">
        <v>5103.1274805450003</v>
      </c>
      <c r="AS117" s="342">
        <v>13.361588904999998</v>
      </c>
      <c r="AT117" s="343">
        <v>232.96071010000003</v>
      </c>
      <c r="AU117" s="343">
        <v>467.37542953000002</v>
      </c>
      <c r="AV117" s="343">
        <v>3320.2785615550001</v>
      </c>
      <c r="AW117" s="343">
        <v>894.59091071000012</v>
      </c>
      <c r="AX117" s="344">
        <v>4928.5672008000001</v>
      </c>
      <c r="AY117" s="342">
        <v>14.017995464384938</v>
      </c>
      <c r="AZ117" s="343">
        <v>244.40522761029334</v>
      </c>
      <c r="BA117" s="343">
        <v>490.33589477257624</v>
      </c>
      <c r="BB117" s="343">
        <v>3483.3918441358114</v>
      </c>
      <c r="BC117" s="343">
        <v>938.53892811505966</v>
      </c>
      <c r="BD117" s="344">
        <v>5170.6898900981259</v>
      </c>
    </row>
    <row r="118" spans="2:56" s="215" customFormat="1" ht="20.100000000000001" customHeight="1">
      <c r="B118" s="337" t="s">
        <v>258</v>
      </c>
      <c r="C118" s="342"/>
      <c r="D118" s="343"/>
      <c r="E118" s="343"/>
      <c r="F118" s="343"/>
      <c r="G118" s="343"/>
      <c r="H118" s="344"/>
      <c r="I118" s="342">
        <v>0</v>
      </c>
      <c r="J118" s="343">
        <v>0</v>
      </c>
      <c r="K118" s="343">
        <v>0</v>
      </c>
      <c r="L118" s="343">
        <v>881.56700000000001</v>
      </c>
      <c r="M118" s="343">
        <v>0</v>
      </c>
      <c r="N118" s="344">
        <v>881.56700000000001</v>
      </c>
      <c r="O118" s="342">
        <v>0</v>
      </c>
      <c r="P118" s="343">
        <v>0</v>
      </c>
      <c r="Q118" s="343">
        <v>0</v>
      </c>
      <c r="R118" s="343">
        <v>1018.176</v>
      </c>
      <c r="S118" s="343">
        <v>0</v>
      </c>
      <c r="T118" s="344">
        <v>1018.176</v>
      </c>
      <c r="U118" s="342">
        <v>0</v>
      </c>
      <c r="V118" s="343">
        <v>0</v>
      </c>
      <c r="W118" s="343">
        <v>0</v>
      </c>
      <c r="X118" s="343">
        <v>4767.2443084000006</v>
      </c>
      <c r="Y118" s="343">
        <v>0</v>
      </c>
      <c r="Z118" s="344">
        <v>4767.2443084000006</v>
      </c>
      <c r="AA118" s="342">
        <v>0</v>
      </c>
      <c r="AB118" s="343">
        <v>0</v>
      </c>
      <c r="AC118" s="343">
        <v>0</v>
      </c>
      <c r="AD118" s="343">
        <v>4761.3544704179694</v>
      </c>
      <c r="AE118" s="343">
        <v>0</v>
      </c>
      <c r="AF118" s="344">
        <v>4761.3544704179694</v>
      </c>
      <c r="AG118" s="342">
        <v>0</v>
      </c>
      <c r="AH118" s="343">
        <v>0</v>
      </c>
      <c r="AI118" s="343">
        <v>0</v>
      </c>
      <c r="AJ118" s="343">
        <v>3908.0560589500001</v>
      </c>
      <c r="AK118" s="343">
        <v>0</v>
      </c>
      <c r="AL118" s="344">
        <v>3908.0560589500001</v>
      </c>
      <c r="AM118" s="342">
        <v>0</v>
      </c>
      <c r="AN118" s="343">
        <v>101.60477700000001</v>
      </c>
      <c r="AO118" s="343">
        <v>0</v>
      </c>
      <c r="AP118" s="343">
        <v>94.575768449999998</v>
      </c>
      <c r="AQ118" s="343">
        <v>0</v>
      </c>
      <c r="AR118" s="344">
        <v>196.18054545000004</v>
      </c>
      <c r="AS118" s="342">
        <v>0</v>
      </c>
      <c r="AT118" s="343">
        <v>0</v>
      </c>
      <c r="AU118" s="343">
        <v>0</v>
      </c>
      <c r="AV118" s="343">
        <v>0</v>
      </c>
      <c r="AW118" s="343">
        <v>0</v>
      </c>
      <c r="AX118" s="344">
        <v>0</v>
      </c>
      <c r="AY118" s="342">
        <v>0</v>
      </c>
      <c r="AZ118" s="343">
        <v>0</v>
      </c>
      <c r="BA118" s="343">
        <v>0</v>
      </c>
      <c r="BB118" s="343">
        <v>0</v>
      </c>
      <c r="BC118" s="343">
        <v>0</v>
      </c>
      <c r="BD118" s="344">
        <v>0</v>
      </c>
    </row>
    <row r="119" spans="2:56" s="215" customFormat="1" ht="20.100000000000001" customHeight="1">
      <c r="B119" s="337" t="s">
        <v>259</v>
      </c>
      <c r="C119" s="342">
        <v>0</v>
      </c>
      <c r="D119" s="343">
        <v>0</v>
      </c>
      <c r="E119" s="343">
        <v>0</v>
      </c>
      <c r="F119" s="343">
        <v>0</v>
      </c>
      <c r="G119" s="343">
        <v>6.2229999999999999</v>
      </c>
      <c r="H119" s="344">
        <v>6.2229999999999999</v>
      </c>
      <c r="I119" s="342">
        <v>0</v>
      </c>
      <c r="J119" s="343">
        <v>0</v>
      </c>
      <c r="K119" s="343">
        <v>0</v>
      </c>
      <c r="L119" s="343">
        <v>0</v>
      </c>
      <c r="M119" s="343">
        <v>4.6390000000000002</v>
      </c>
      <c r="N119" s="344">
        <v>4.6390000000000002</v>
      </c>
      <c r="O119" s="342">
        <v>0</v>
      </c>
      <c r="P119" s="343">
        <v>0</v>
      </c>
      <c r="Q119" s="343">
        <v>0</v>
      </c>
      <c r="R119" s="343">
        <v>0</v>
      </c>
      <c r="S119" s="343">
        <v>0</v>
      </c>
      <c r="T119" s="344">
        <v>0</v>
      </c>
      <c r="U119" s="342">
        <v>0</v>
      </c>
      <c r="V119" s="343">
        <v>820.8829199999999</v>
      </c>
      <c r="W119" s="343">
        <v>0</v>
      </c>
      <c r="X119" s="343">
        <v>740.39159999999981</v>
      </c>
      <c r="Y119" s="343">
        <v>125.85032000000001</v>
      </c>
      <c r="Z119" s="344">
        <v>1687.1248399999997</v>
      </c>
      <c r="AA119" s="342">
        <v>0</v>
      </c>
      <c r="AB119" s="343">
        <v>540.20069999999998</v>
      </c>
      <c r="AC119" s="343">
        <v>17.16254</v>
      </c>
      <c r="AD119" s="343">
        <v>324.36988000000002</v>
      </c>
      <c r="AE119" s="343">
        <v>40.106529999999999</v>
      </c>
      <c r="AF119" s="344">
        <v>921.83965000000001</v>
      </c>
      <c r="AG119" s="342">
        <v>0</v>
      </c>
      <c r="AH119" s="343">
        <v>75.898859999999999</v>
      </c>
      <c r="AI119" s="343">
        <v>2.0988099999999998</v>
      </c>
      <c r="AJ119" s="343">
        <v>2347.7440699999997</v>
      </c>
      <c r="AK119" s="343">
        <v>41.246869999999994</v>
      </c>
      <c r="AL119" s="344">
        <v>2466.9886099999999</v>
      </c>
      <c r="AM119" s="342">
        <v>0</v>
      </c>
      <c r="AN119" s="343">
        <v>621.97929999999997</v>
      </c>
      <c r="AO119" s="343">
        <v>0.98736000000000002</v>
      </c>
      <c r="AP119" s="343">
        <v>5203.4848599999996</v>
      </c>
      <c r="AQ119" s="343">
        <v>309.51500999999996</v>
      </c>
      <c r="AR119" s="344">
        <v>6135.9665299999997</v>
      </c>
      <c r="AS119" s="342">
        <v>0</v>
      </c>
      <c r="AT119" s="343">
        <v>282.86457999999993</v>
      </c>
      <c r="AU119" s="343">
        <v>0</v>
      </c>
      <c r="AV119" s="343">
        <v>6086.6641200000013</v>
      </c>
      <c r="AW119" s="343">
        <v>13.505480000000002</v>
      </c>
      <c r="AX119" s="344">
        <v>6383.0341800000006</v>
      </c>
      <c r="AY119" s="342">
        <v>0</v>
      </c>
      <c r="AZ119" s="343">
        <v>0</v>
      </c>
      <c r="BA119" s="343">
        <v>0</v>
      </c>
      <c r="BB119" s="343">
        <v>0</v>
      </c>
      <c r="BC119" s="343">
        <v>0</v>
      </c>
      <c r="BD119" s="344">
        <v>0</v>
      </c>
    </row>
    <row r="120" spans="2:56" s="215" customFormat="1" ht="20.100000000000001" customHeight="1">
      <c r="B120" s="337" t="s">
        <v>260</v>
      </c>
      <c r="C120" s="342"/>
      <c r="D120" s="343"/>
      <c r="E120" s="343"/>
      <c r="F120" s="343"/>
      <c r="G120" s="343"/>
      <c r="H120" s="344"/>
      <c r="I120" s="342">
        <v>0</v>
      </c>
      <c r="J120" s="343">
        <v>0</v>
      </c>
      <c r="K120" s="343">
        <v>0</v>
      </c>
      <c r="L120" s="343">
        <v>0</v>
      </c>
      <c r="M120" s="343">
        <v>10.653</v>
      </c>
      <c r="N120" s="344">
        <v>10.653</v>
      </c>
      <c r="O120" s="342">
        <v>0</v>
      </c>
      <c r="P120" s="343">
        <v>0</v>
      </c>
      <c r="Q120" s="343">
        <v>0</v>
      </c>
      <c r="R120" s="343">
        <v>114.60599999999999</v>
      </c>
      <c r="S120" s="343">
        <v>0</v>
      </c>
      <c r="T120" s="344">
        <v>114.60599999999999</v>
      </c>
      <c r="U120" s="342">
        <v>0</v>
      </c>
      <c r="V120" s="343">
        <v>0</v>
      </c>
      <c r="W120" s="343">
        <v>0</v>
      </c>
      <c r="X120" s="343">
        <v>273.92743999999999</v>
      </c>
      <c r="Y120" s="343">
        <v>2.8752199999999992</v>
      </c>
      <c r="Z120" s="344">
        <v>276.80266</v>
      </c>
      <c r="AA120" s="342">
        <v>0</v>
      </c>
      <c r="AB120" s="343">
        <v>0</v>
      </c>
      <c r="AC120" s="343">
        <v>0</v>
      </c>
      <c r="AD120" s="343">
        <v>336.58071999999999</v>
      </c>
      <c r="AE120" s="343">
        <v>12.237169999999999</v>
      </c>
      <c r="AF120" s="344">
        <v>348.81789000000003</v>
      </c>
      <c r="AG120" s="342">
        <v>0</v>
      </c>
      <c r="AH120" s="343">
        <v>0</v>
      </c>
      <c r="AI120" s="343">
        <v>0</v>
      </c>
      <c r="AJ120" s="343">
        <v>55.940449999999998</v>
      </c>
      <c r="AK120" s="343">
        <v>20.552520000000001</v>
      </c>
      <c r="AL120" s="344">
        <v>76.49297</v>
      </c>
      <c r="AM120" s="342">
        <v>0</v>
      </c>
      <c r="AN120" s="343">
        <v>2.3093499999999998</v>
      </c>
      <c r="AO120" s="343">
        <v>100.24013999999998</v>
      </c>
      <c r="AP120" s="343">
        <v>30.823160000000005</v>
      </c>
      <c r="AQ120" s="343">
        <v>411.13759000000005</v>
      </c>
      <c r="AR120" s="344">
        <v>544.51023999999984</v>
      </c>
      <c r="AS120" s="342">
        <v>0</v>
      </c>
      <c r="AT120" s="343">
        <v>100.75431999999999</v>
      </c>
      <c r="AU120" s="343">
        <v>0</v>
      </c>
      <c r="AV120" s="343">
        <v>736.20384000000013</v>
      </c>
      <c r="AW120" s="343">
        <v>465.92274999999995</v>
      </c>
      <c r="AX120" s="344">
        <v>1302.8809099999999</v>
      </c>
      <c r="AY120" s="342">
        <v>13.39916</v>
      </c>
      <c r="AZ120" s="343">
        <v>614.54164503102231</v>
      </c>
      <c r="BA120" s="343">
        <v>0</v>
      </c>
      <c r="BB120" s="343">
        <v>697.35491943054126</v>
      </c>
      <c r="BC120" s="343">
        <v>958.04906076439249</v>
      </c>
      <c r="BD120" s="344">
        <v>2283.3447852259555</v>
      </c>
    </row>
    <row r="121" spans="2:56" s="215" customFormat="1" ht="20.100000000000001" customHeight="1">
      <c r="B121" s="337" t="s">
        <v>261</v>
      </c>
      <c r="C121" s="342"/>
      <c r="D121" s="343">
        <v>0</v>
      </c>
      <c r="E121" s="343">
        <v>0</v>
      </c>
      <c r="F121" s="343">
        <v>0</v>
      </c>
      <c r="G121" s="343"/>
      <c r="H121" s="344"/>
      <c r="I121" s="342">
        <v>0</v>
      </c>
      <c r="J121" s="343">
        <v>0</v>
      </c>
      <c r="K121" s="343">
        <v>0</v>
      </c>
      <c r="L121" s="343">
        <v>0</v>
      </c>
      <c r="M121" s="343"/>
      <c r="N121" s="344"/>
      <c r="O121" s="342">
        <v>0</v>
      </c>
      <c r="P121" s="343">
        <v>0</v>
      </c>
      <c r="Q121" s="343">
        <v>0</v>
      </c>
      <c r="R121" s="343">
        <v>0</v>
      </c>
      <c r="S121" s="343">
        <v>0</v>
      </c>
      <c r="T121" s="344"/>
      <c r="U121" s="342">
        <v>0</v>
      </c>
      <c r="V121" s="343">
        <v>0</v>
      </c>
      <c r="W121" s="343">
        <v>0</v>
      </c>
      <c r="X121" s="343">
        <v>0</v>
      </c>
      <c r="Y121" s="343">
        <v>0</v>
      </c>
      <c r="Z121" s="344"/>
      <c r="AA121" s="342">
        <v>783.41059999999993</v>
      </c>
      <c r="AB121" s="343">
        <v>42002.079791597411</v>
      </c>
      <c r="AC121" s="343">
        <v>1.05457</v>
      </c>
      <c r="AD121" s="343">
        <v>125941.28787092266</v>
      </c>
      <c r="AE121" s="343">
        <v>10425.206597445</v>
      </c>
      <c r="AF121" s="344">
        <v>179153.03942996508</v>
      </c>
      <c r="AG121" s="342">
        <v>19.865301850000002</v>
      </c>
      <c r="AH121" s="343">
        <v>7482.2037277749969</v>
      </c>
      <c r="AI121" s="343">
        <v>88.79025512500003</v>
      </c>
      <c r="AJ121" s="343">
        <v>31253.86611059992</v>
      </c>
      <c r="AK121" s="343">
        <v>3431.0539972999982</v>
      </c>
      <c r="AL121" s="344">
        <v>42275.779392649922</v>
      </c>
      <c r="AM121" s="342">
        <v>284.03103385000003</v>
      </c>
      <c r="AN121" s="343">
        <v>23159.290136049989</v>
      </c>
      <c r="AO121" s="343">
        <v>44.722896225</v>
      </c>
      <c r="AP121" s="343">
        <v>22379.434115585002</v>
      </c>
      <c r="AQ121" s="343">
        <v>1313.2589612749998</v>
      </c>
      <c r="AR121" s="344">
        <v>47180.737142985017</v>
      </c>
      <c r="AS121" s="342">
        <v>36.711734349999993</v>
      </c>
      <c r="AT121" s="343">
        <v>26371.175749475045</v>
      </c>
      <c r="AU121" s="343">
        <v>35.774448999999997</v>
      </c>
      <c r="AV121" s="343">
        <v>23128.417072725057</v>
      </c>
      <c r="AW121" s="343">
        <v>1802.6494267250002</v>
      </c>
      <c r="AX121" s="344">
        <v>51374.728432275107</v>
      </c>
      <c r="AY121" s="342">
        <v>38.515249141921174</v>
      </c>
      <c r="AZ121" s="343">
        <v>27666.696279534975</v>
      </c>
      <c r="BA121" s="343">
        <v>37.531918351058593</v>
      </c>
      <c r="BB121" s="343">
        <v>24264.632591902293</v>
      </c>
      <c r="BC121" s="343">
        <v>1891.2070762969756</v>
      </c>
      <c r="BD121" s="344">
        <v>53898.583115227222</v>
      </c>
    </row>
    <row r="122" spans="2:56" s="215" customFormat="1" ht="20.100000000000001" customHeight="1">
      <c r="B122" s="337" t="s">
        <v>262</v>
      </c>
      <c r="C122" s="342"/>
      <c r="D122" s="343"/>
      <c r="E122" s="343"/>
      <c r="F122" s="343"/>
      <c r="G122" s="343"/>
      <c r="H122" s="344"/>
      <c r="I122" s="342"/>
      <c r="J122" s="343"/>
      <c r="K122" s="343"/>
      <c r="L122" s="343"/>
      <c r="M122" s="343"/>
      <c r="N122" s="344"/>
      <c r="O122" s="342">
        <v>0</v>
      </c>
      <c r="P122" s="343">
        <v>0</v>
      </c>
      <c r="Q122" s="343">
        <v>0</v>
      </c>
      <c r="R122" s="343">
        <v>8436.241</v>
      </c>
      <c r="S122" s="343">
        <v>0</v>
      </c>
      <c r="T122" s="344">
        <v>8436.241</v>
      </c>
      <c r="U122" s="342">
        <v>0</v>
      </c>
      <c r="V122" s="343">
        <v>0</v>
      </c>
      <c r="W122" s="343">
        <v>0</v>
      </c>
      <c r="X122" s="343">
        <v>0</v>
      </c>
      <c r="Y122" s="343">
        <v>0</v>
      </c>
      <c r="Z122" s="344">
        <v>0</v>
      </c>
      <c r="AA122" s="342">
        <v>0</v>
      </c>
      <c r="AB122" s="343">
        <v>0</v>
      </c>
      <c r="AC122" s="343">
        <v>0</v>
      </c>
      <c r="AD122" s="343">
        <v>0</v>
      </c>
      <c r="AE122" s="343">
        <v>0</v>
      </c>
      <c r="AF122" s="344">
        <v>0</v>
      </c>
      <c r="AG122" s="342">
        <v>0</v>
      </c>
      <c r="AH122" s="343">
        <v>0</v>
      </c>
      <c r="AI122" s="343">
        <v>0</v>
      </c>
      <c r="AJ122" s="343">
        <v>1372.7241649750001</v>
      </c>
      <c r="AK122" s="343">
        <v>0</v>
      </c>
      <c r="AL122" s="344">
        <v>1372.7241649750001</v>
      </c>
      <c r="AM122" s="342">
        <v>0</v>
      </c>
      <c r="AN122" s="343">
        <v>0</v>
      </c>
      <c r="AO122" s="343">
        <v>0</v>
      </c>
      <c r="AP122" s="343">
        <v>1770.7220783000002</v>
      </c>
      <c r="AQ122" s="343">
        <v>0</v>
      </c>
      <c r="AR122" s="344">
        <v>1770.7220783000002</v>
      </c>
      <c r="AS122" s="342">
        <v>0</v>
      </c>
      <c r="AT122" s="343">
        <v>0</v>
      </c>
      <c r="AU122" s="343">
        <v>0</v>
      </c>
      <c r="AV122" s="343">
        <v>2016.2993968964497</v>
      </c>
      <c r="AW122" s="343">
        <v>0</v>
      </c>
      <c r="AX122" s="344">
        <v>2016.2993968964497</v>
      </c>
      <c r="AY122" s="342">
        <v>0</v>
      </c>
      <c r="AZ122" s="343">
        <v>0</v>
      </c>
      <c r="BA122" s="343">
        <v>0</v>
      </c>
      <c r="BB122" s="343">
        <v>2124.3185309763076</v>
      </c>
      <c r="BC122" s="343">
        <v>0</v>
      </c>
      <c r="BD122" s="344">
        <v>2124.3185309763076</v>
      </c>
    </row>
    <row r="123" spans="2:56" s="215" customFormat="1" ht="20.100000000000001" customHeight="1">
      <c r="B123" s="337" t="s">
        <v>264</v>
      </c>
      <c r="C123" s="342"/>
      <c r="D123" s="343">
        <v>0</v>
      </c>
      <c r="E123" s="343">
        <v>0</v>
      </c>
      <c r="F123" s="343">
        <v>0</v>
      </c>
      <c r="G123" s="343">
        <v>0</v>
      </c>
      <c r="H123" s="344"/>
      <c r="I123" s="342"/>
      <c r="J123" s="343">
        <v>0</v>
      </c>
      <c r="K123" s="343">
        <v>0</v>
      </c>
      <c r="L123" s="343">
        <v>0</v>
      </c>
      <c r="M123" s="343">
        <v>0</v>
      </c>
      <c r="N123" s="344"/>
      <c r="O123" s="342">
        <v>2.91</v>
      </c>
      <c r="P123" s="343">
        <v>412.34699999999998</v>
      </c>
      <c r="Q123" s="343">
        <v>24.189</v>
      </c>
      <c r="R123" s="343">
        <v>2388.855</v>
      </c>
      <c r="S123" s="343">
        <v>175.11</v>
      </c>
      <c r="T123" s="344">
        <v>3003.4110000000001</v>
      </c>
      <c r="U123" s="342">
        <v>0</v>
      </c>
      <c r="V123" s="343">
        <v>0</v>
      </c>
      <c r="W123" s="343">
        <v>0</v>
      </c>
      <c r="X123" s="343">
        <v>0</v>
      </c>
      <c r="Y123" s="343">
        <v>0</v>
      </c>
      <c r="Z123" s="344">
        <v>0</v>
      </c>
      <c r="AA123" s="342">
        <v>0</v>
      </c>
      <c r="AB123" s="343">
        <v>0</v>
      </c>
      <c r="AC123" s="343">
        <v>0</v>
      </c>
      <c r="AD123" s="343">
        <v>0</v>
      </c>
      <c r="AE123" s="343">
        <v>0</v>
      </c>
      <c r="AF123" s="344">
        <v>0</v>
      </c>
      <c r="AG123" s="342">
        <v>0</v>
      </c>
      <c r="AH123" s="343">
        <v>0</v>
      </c>
      <c r="AI123" s="343">
        <v>0</v>
      </c>
      <c r="AJ123" s="343">
        <v>0</v>
      </c>
      <c r="AK123" s="343">
        <v>0</v>
      </c>
      <c r="AL123" s="344">
        <v>0</v>
      </c>
      <c r="AM123" s="342">
        <v>0</v>
      </c>
      <c r="AN123" s="343">
        <v>0</v>
      </c>
      <c r="AO123" s="343">
        <v>0</v>
      </c>
      <c r="AP123" s="343">
        <v>0</v>
      </c>
      <c r="AQ123" s="343">
        <v>0</v>
      </c>
      <c r="AR123" s="344">
        <v>0</v>
      </c>
      <c r="AS123" s="342">
        <v>0</v>
      </c>
      <c r="AT123" s="343">
        <v>0</v>
      </c>
      <c r="AU123" s="343">
        <v>0</v>
      </c>
      <c r="AV123" s="343">
        <v>0</v>
      </c>
      <c r="AW123" s="343">
        <v>0</v>
      </c>
      <c r="AX123" s="344">
        <v>0</v>
      </c>
      <c r="AY123" s="342">
        <v>0</v>
      </c>
      <c r="AZ123" s="343">
        <v>0</v>
      </c>
      <c r="BA123" s="343">
        <v>0</v>
      </c>
      <c r="BB123" s="343">
        <v>0</v>
      </c>
      <c r="BC123" s="343">
        <v>0</v>
      </c>
      <c r="BD123" s="344">
        <v>0</v>
      </c>
    </row>
    <row r="124" spans="2:56" s="215" customFormat="1" ht="20.100000000000001" customHeight="1">
      <c r="B124" s="337" t="s">
        <v>265</v>
      </c>
      <c r="C124" s="342">
        <v>858.93</v>
      </c>
      <c r="D124" s="343">
        <v>32689.938999999998</v>
      </c>
      <c r="E124" s="343">
        <v>7332.2439999999997</v>
      </c>
      <c r="F124" s="343">
        <v>455787.33899999998</v>
      </c>
      <c r="G124" s="343">
        <v>39014.281000000003</v>
      </c>
      <c r="H124" s="344">
        <v>535682.73300000001</v>
      </c>
      <c r="I124" s="342">
        <v>0</v>
      </c>
      <c r="J124" s="343">
        <v>0</v>
      </c>
      <c r="K124" s="343">
        <v>0</v>
      </c>
      <c r="L124" s="343">
        <v>0</v>
      </c>
      <c r="M124" s="343">
        <v>0</v>
      </c>
      <c r="N124" s="344">
        <v>0</v>
      </c>
      <c r="O124" s="342">
        <v>0</v>
      </c>
      <c r="P124" s="343">
        <v>0</v>
      </c>
      <c r="Q124" s="343">
        <v>0</v>
      </c>
      <c r="R124" s="343">
        <v>0</v>
      </c>
      <c r="S124" s="343">
        <v>0</v>
      </c>
      <c r="T124" s="344">
        <v>0</v>
      </c>
      <c r="U124" s="342">
        <v>0</v>
      </c>
      <c r="V124" s="343">
        <v>0</v>
      </c>
      <c r="W124" s="343">
        <v>0</v>
      </c>
      <c r="X124" s="343">
        <v>0</v>
      </c>
      <c r="Y124" s="343">
        <v>0</v>
      </c>
      <c r="Z124" s="344">
        <v>0</v>
      </c>
      <c r="AA124" s="342">
        <v>0</v>
      </c>
      <c r="AB124" s="343">
        <v>0</v>
      </c>
      <c r="AC124" s="343">
        <v>0</v>
      </c>
      <c r="AD124" s="343">
        <v>0</v>
      </c>
      <c r="AE124" s="343">
        <v>0</v>
      </c>
      <c r="AF124" s="344">
        <v>0</v>
      </c>
      <c r="AG124" s="342">
        <v>0</v>
      </c>
      <c r="AH124" s="343">
        <v>0</v>
      </c>
      <c r="AI124" s="343">
        <v>0</v>
      </c>
      <c r="AJ124" s="343">
        <v>0</v>
      </c>
      <c r="AK124" s="343">
        <v>0</v>
      </c>
      <c r="AL124" s="344">
        <v>0</v>
      </c>
      <c r="AM124" s="342">
        <v>0</v>
      </c>
      <c r="AN124" s="343">
        <v>0</v>
      </c>
      <c r="AO124" s="343">
        <v>0</v>
      </c>
      <c r="AP124" s="343">
        <v>0</v>
      </c>
      <c r="AQ124" s="343">
        <v>0</v>
      </c>
      <c r="AR124" s="344">
        <v>0</v>
      </c>
      <c r="AS124" s="342">
        <v>0</v>
      </c>
      <c r="AT124" s="343">
        <v>0</v>
      </c>
      <c r="AU124" s="343">
        <v>0</v>
      </c>
      <c r="AV124" s="343">
        <v>0</v>
      </c>
      <c r="AW124" s="343">
        <v>0</v>
      </c>
      <c r="AX124" s="344">
        <v>0</v>
      </c>
      <c r="AY124" s="342">
        <v>0</v>
      </c>
      <c r="AZ124" s="343">
        <v>0</v>
      </c>
      <c r="BA124" s="343">
        <v>0</v>
      </c>
      <c r="BB124" s="343">
        <v>0</v>
      </c>
      <c r="BC124" s="343">
        <v>0</v>
      </c>
      <c r="BD124" s="344">
        <v>0</v>
      </c>
    </row>
    <row r="125" spans="2:56" s="215" customFormat="1" ht="20.100000000000001" customHeight="1">
      <c r="B125" s="337" t="s">
        <v>266</v>
      </c>
      <c r="C125" s="342">
        <v>0</v>
      </c>
      <c r="D125" s="343">
        <v>0</v>
      </c>
      <c r="E125" s="343">
        <v>0</v>
      </c>
      <c r="F125" s="343">
        <v>12.558</v>
      </c>
      <c r="G125" s="343">
        <v>13087.172</v>
      </c>
      <c r="H125" s="344">
        <v>13099.730000000001</v>
      </c>
      <c r="I125" s="342">
        <v>0</v>
      </c>
      <c r="J125" s="343">
        <v>0</v>
      </c>
      <c r="K125" s="343">
        <v>0</v>
      </c>
      <c r="L125" s="343">
        <v>0</v>
      </c>
      <c r="M125" s="343">
        <v>17075.205999999998</v>
      </c>
      <c r="N125" s="344">
        <v>17075.205999999998</v>
      </c>
      <c r="O125" s="342">
        <v>0</v>
      </c>
      <c r="P125" s="343">
        <v>0</v>
      </c>
      <c r="Q125" s="343">
        <v>0</v>
      </c>
      <c r="R125" s="343">
        <v>0</v>
      </c>
      <c r="S125" s="343">
        <v>77.015000000000001</v>
      </c>
      <c r="T125" s="344">
        <v>77.015000000000001</v>
      </c>
      <c r="U125" s="342">
        <v>0</v>
      </c>
      <c r="V125" s="343">
        <v>0</v>
      </c>
      <c r="W125" s="343">
        <v>0</v>
      </c>
      <c r="X125" s="343">
        <v>25.362259999999999</v>
      </c>
      <c r="Y125" s="343">
        <v>39.070733924713629</v>
      </c>
      <c r="Z125" s="344">
        <v>64.432993924713628</v>
      </c>
      <c r="AA125" s="342">
        <v>0</v>
      </c>
      <c r="AB125" s="343">
        <v>0</v>
      </c>
      <c r="AC125" s="343">
        <v>0</v>
      </c>
      <c r="AD125" s="343">
        <v>0</v>
      </c>
      <c r="AE125" s="343">
        <v>41.088424379472983</v>
      </c>
      <c r="AF125" s="344">
        <v>41.088424379472983</v>
      </c>
      <c r="AG125" s="342">
        <v>0</v>
      </c>
      <c r="AH125" s="343">
        <v>0</v>
      </c>
      <c r="AI125" s="343">
        <v>0</v>
      </c>
      <c r="AJ125" s="343">
        <v>0</v>
      </c>
      <c r="AK125" s="343">
        <v>0</v>
      </c>
      <c r="AL125" s="344">
        <v>0</v>
      </c>
      <c r="AM125" s="342">
        <v>0</v>
      </c>
      <c r="AN125" s="343">
        <v>0</v>
      </c>
      <c r="AO125" s="343">
        <v>0</v>
      </c>
      <c r="AP125" s="343">
        <v>0</v>
      </c>
      <c r="AQ125" s="343">
        <v>0</v>
      </c>
      <c r="AR125" s="344">
        <v>0</v>
      </c>
      <c r="AS125" s="342">
        <v>0</v>
      </c>
      <c r="AT125" s="343">
        <v>0</v>
      </c>
      <c r="AU125" s="343">
        <v>0</v>
      </c>
      <c r="AV125" s="343">
        <v>0</v>
      </c>
      <c r="AW125" s="343">
        <v>0</v>
      </c>
      <c r="AX125" s="344">
        <v>0</v>
      </c>
      <c r="AY125" s="342">
        <v>0</v>
      </c>
      <c r="AZ125" s="343">
        <v>0</v>
      </c>
      <c r="BA125" s="343">
        <v>0</v>
      </c>
      <c r="BB125" s="343">
        <v>0</v>
      </c>
      <c r="BC125" s="343">
        <v>0</v>
      </c>
      <c r="BD125" s="344">
        <v>0</v>
      </c>
    </row>
    <row r="126" spans="2:56" s="215" customFormat="1" ht="20.100000000000001" customHeight="1">
      <c r="B126" s="337" t="s">
        <v>273</v>
      </c>
      <c r="C126" s="342"/>
      <c r="D126" s="343"/>
      <c r="E126" s="343"/>
      <c r="F126" s="343"/>
      <c r="G126" s="343"/>
      <c r="H126" s="344"/>
      <c r="I126" s="342">
        <v>0</v>
      </c>
      <c r="J126" s="343">
        <v>26703.165000000001</v>
      </c>
      <c r="K126" s="343">
        <v>649.66</v>
      </c>
      <c r="L126" s="343">
        <v>28134.513999999999</v>
      </c>
      <c r="M126" s="343">
        <v>0</v>
      </c>
      <c r="N126" s="344">
        <v>55487.339</v>
      </c>
      <c r="O126" s="342">
        <v>4802.99</v>
      </c>
      <c r="P126" s="343">
        <v>58749.69</v>
      </c>
      <c r="Q126" s="343">
        <v>32.167999999999999</v>
      </c>
      <c r="R126" s="343">
        <v>65857.172000000006</v>
      </c>
      <c r="S126" s="343">
        <v>33557.353000000003</v>
      </c>
      <c r="T126" s="344">
        <v>162999.37300000002</v>
      </c>
      <c r="U126" s="342">
        <v>465.21130046511638</v>
      </c>
      <c r="V126" s="343">
        <v>1148.0094318808776</v>
      </c>
      <c r="W126" s="343">
        <v>818.07361999999989</v>
      </c>
      <c r="X126" s="343">
        <v>3393.360341818182</v>
      </c>
      <c r="Y126" s="343">
        <v>2136.1356705708249</v>
      </c>
      <c r="Z126" s="344">
        <v>7960.7903647350004</v>
      </c>
      <c r="AA126" s="342">
        <v>0</v>
      </c>
      <c r="AB126" s="343">
        <v>0</v>
      </c>
      <c r="AC126" s="343">
        <v>0</v>
      </c>
      <c r="AD126" s="343">
        <v>0</v>
      </c>
      <c r="AE126" s="343">
        <v>0</v>
      </c>
      <c r="AF126" s="344">
        <v>0</v>
      </c>
      <c r="AG126" s="342">
        <v>0</v>
      </c>
      <c r="AH126" s="343">
        <v>0</v>
      </c>
      <c r="AI126" s="343">
        <v>0</v>
      </c>
      <c r="AJ126" s="343">
        <v>0</v>
      </c>
      <c r="AK126" s="343">
        <v>0</v>
      </c>
      <c r="AL126" s="344">
        <v>0</v>
      </c>
      <c r="AM126" s="342">
        <v>0</v>
      </c>
      <c r="AN126" s="343">
        <v>0</v>
      </c>
      <c r="AO126" s="343">
        <v>0</v>
      </c>
      <c r="AP126" s="343">
        <v>0</v>
      </c>
      <c r="AQ126" s="343">
        <v>0</v>
      </c>
      <c r="AR126" s="344">
        <v>0</v>
      </c>
      <c r="AS126" s="342">
        <v>0</v>
      </c>
      <c r="AT126" s="343">
        <v>0</v>
      </c>
      <c r="AU126" s="343">
        <v>0</v>
      </c>
      <c r="AV126" s="343">
        <v>0</v>
      </c>
      <c r="AW126" s="343">
        <v>0</v>
      </c>
      <c r="AX126" s="344">
        <v>0</v>
      </c>
      <c r="AY126" s="342">
        <v>0</v>
      </c>
      <c r="AZ126" s="343">
        <v>0</v>
      </c>
      <c r="BA126" s="343">
        <v>0</v>
      </c>
      <c r="BB126" s="343">
        <v>0</v>
      </c>
      <c r="BC126" s="343">
        <v>0</v>
      </c>
      <c r="BD126" s="344">
        <v>0</v>
      </c>
    </row>
    <row r="127" spans="2:56" s="215" customFormat="1" ht="20.100000000000001" customHeight="1">
      <c r="B127" s="337" t="s">
        <v>278</v>
      </c>
      <c r="C127" s="342"/>
      <c r="D127" s="343"/>
      <c r="E127" s="343"/>
      <c r="F127" s="343"/>
      <c r="G127" s="343"/>
      <c r="H127" s="344"/>
      <c r="I127" s="342">
        <v>0</v>
      </c>
      <c r="J127" s="343">
        <v>0</v>
      </c>
      <c r="K127" s="343">
        <v>0</v>
      </c>
      <c r="L127" s="343">
        <v>3353.56</v>
      </c>
      <c r="M127" s="343">
        <v>0</v>
      </c>
      <c r="N127" s="344">
        <v>3353.56</v>
      </c>
      <c r="O127" s="342">
        <v>1423.223</v>
      </c>
      <c r="P127" s="343">
        <v>283.32499999999999</v>
      </c>
      <c r="Q127" s="343">
        <v>63.164999999999999</v>
      </c>
      <c r="R127" s="343">
        <v>22637.878000000001</v>
      </c>
      <c r="S127" s="343">
        <v>192.155</v>
      </c>
      <c r="T127" s="344">
        <v>24599.745999999999</v>
      </c>
      <c r="U127" s="342">
        <v>41.386876000000001</v>
      </c>
      <c r="V127" s="343">
        <v>143.23707999999999</v>
      </c>
      <c r="W127" s="343">
        <v>28.120056725000001</v>
      </c>
      <c r="X127" s="343">
        <v>92216.616705595996</v>
      </c>
      <c r="Y127" s="343">
        <v>2038.0925887749997</v>
      </c>
      <c r="Z127" s="344">
        <v>94467.453307096002</v>
      </c>
      <c r="AA127" s="342">
        <v>5.2697700000000003</v>
      </c>
      <c r="AB127" s="343">
        <v>13.42868</v>
      </c>
      <c r="AC127" s="343">
        <v>0</v>
      </c>
      <c r="AD127" s="343">
        <v>3644.8040554559998</v>
      </c>
      <c r="AE127" s="343">
        <v>4218.9030300000004</v>
      </c>
      <c r="AF127" s="344">
        <v>7882.4055354559996</v>
      </c>
      <c r="AG127" s="342">
        <v>0</v>
      </c>
      <c r="AH127" s="343">
        <v>0</v>
      </c>
      <c r="AI127" s="343">
        <v>0</v>
      </c>
      <c r="AJ127" s="343">
        <v>0</v>
      </c>
      <c r="AK127" s="343">
        <v>0</v>
      </c>
      <c r="AL127" s="344">
        <v>0</v>
      </c>
      <c r="AM127" s="342">
        <v>0</v>
      </c>
      <c r="AN127" s="343">
        <v>0</v>
      </c>
      <c r="AO127" s="343">
        <v>0</v>
      </c>
      <c r="AP127" s="343">
        <v>0</v>
      </c>
      <c r="AQ127" s="343">
        <v>0</v>
      </c>
      <c r="AR127" s="344">
        <v>0</v>
      </c>
      <c r="AS127" s="342">
        <v>0</v>
      </c>
      <c r="AT127" s="343">
        <v>0</v>
      </c>
      <c r="AU127" s="343">
        <v>0</v>
      </c>
      <c r="AV127" s="343">
        <v>0</v>
      </c>
      <c r="AW127" s="343">
        <v>0</v>
      </c>
      <c r="AX127" s="344">
        <v>0</v>
      </c>
      <c r="AY127" s="342">
        <v>0</v>
      </c>
      <c r="AZ127" s="343">
        <v>0</v>
      </c>
      <c r="BA127" s="343">
        <v>0</v>
      </c>
      <c r="BB127" s="343">
        <v>0</v>
      </c>
      <c r="BC127" s="343">
        <v>0</v>
      </c>
      <c r="BD127" s="344">
        <v>0</v>
      </c>
    </row>
    <row r="128" spans="2:56" s="215" customFormat="1" ht="20.100000000000001" customHeight="1">
      <c r="B128" s="337" t="s">
        <v>280</v>
      </c>
      <c r="C128" s="342"/>
      <c r="D128" s="343"/>
      <c r="E128" s="343"/>
      <c r="F128" s="343"/>
      <c r="G128" s="343"/>
      <c r="H128" s="344"/>
      <c r="I128" s="342">
        <v>0</v>
      </c>
      <c r="J128" s="343">
        <v>0</v>
      </c>
      <c r="K128" s="343">
        <v>0</v>
      </c>
      <c r="L128" s="343">
        <v>15.204000000000001</v>
      </c>
      <c r="M128" s="343">
        <v>0</v>
      </c>
      <c r="N128" s="344">
        <v>15.204000000000001</v>
      </c>
      <c r="O128" s="342">
        <v>0</v>
      </c>
      <c r="P128" s="343">
        <v>0</v>
      </c>
      <c r="Q128" s="343">
        <v>0</v>
      </c>
      <c r="R128" s="343">
        <v>4.0830000000000002</v>
      </c>
      <c r="S128" s="343">
        <v>0.46</v>
      </c>
      <c r="T128" s="344">
        <v>4.5430000000000001</v>
      </c>
      <c r="U128" s="342">
        <v>0</v>
      </c>
      <c r="V128" s="343">
        <v>0</v>
      </c>
      <c r="W128" s="343">
        <v>0</v>
      </c>
      <c r="X128" s="343">
        <v>0</v>
      </c>
      <c r="Y128" s="343">
        <v>0</v>
      </c>
      <c r="Z128" s="344">
        <v>0</v>
      </c>
      <c r="AA128" s="342">
        <v>0</v>
      </c>
      <c r="AB128" s="343">
        <v>0</v>
      </c>
      <c r="AC128" s="343">
        <v>0</v>
      </c>
      <c r="AD128" s="343">
        <v>0</v>
      </c>
      <c r="AE128" s="343">
        <v>0</v>
      </c>
      <c r="AF128" s="344">
        <v>0</v>
      </c>
      <c r="AG128" s="342">
        <v>0</v>
      </c>
      <c r="AH128" s="343">
        <v>0</v>
      </c>
      <c r="AI128" s="343">
        <v>0</v>
      </c>
      <c r="AJ128" s="343">
        <v>0</v>
      </c>
      <c r="AK128" s="343">
        <v>0</v>
      </c>
      <c r="AL128" s="344">
        <v>0</v>
      </c>
      <c r="AM128" s="342">
        <v>0</v>
      </c>
      <c r="AN128" s="343">
        <v>0</v>
      </c>
      <c r="AO128" s="343">
        <v>0</v>
      </c>
      <c r="AP128" s="343">
        <v>0</v>
      </c>
      <c r="AQ128" s="343">
        <v>0</v>
      </c>
      <c r="AR128" s="344">
        <v>0</v>
      </c>
      <c r="AS128" s="342">
        <v>0</v>
      </c>
      <c r="AT128" s="343">
        <v>0</v>
      </c>
      <c r="AU128" s="343">
        <v>0</v>
      </c>
      <c r="AV128" s="343">
        <v>0</v>
      </c>
      <c r="AW128" s="343">
        <v>0</v>
      </c>
      <c r="AX128" s="344">
        <v>0</v>
      </c>
      <c r="AY128" s="342">
        <v>0</v>
      </c>
      <c r="AZ128" s="343">
        <v>0</v>
      </c>
      <c r="BA128" s="343">
        <v>0</v>
      </c>
      <c r="BB128" s="343">
        <v>0</v>
      </c>
      <c r="BC128" s="343">
        <v>0</v>
      </c>
      <c r="BD128" s="344">
        <v>0</v>
      </c>
    </row>
    <row r="129" spans="2:56" s="215" customFormat="1" ht="20.100000000000001" customHeight="1">
      <c r="B129" s="337" t="s">
        <v>281</v>
      </c>
      <c r="C129" s="342"/>
      <c r="D129" s="343">
        <v>0</v>
      </c>
      <c r="E129" s="343">
        <v>0</v>
      </c>
      <c r="F129" s="343">
        <v>0</v>
      </c>
      <c r="G129" s="343">
        <v>0</v>
      </c>
      <c r="H129" s="344"/>
      <c r="I129" s="342">
        <v>0</v>
      </c>
      <c r="J129" s="343">
        <v>0</v>
      </c>
      <c r="K129" s="343">
        <v>0</v>
      </c>
      <c r="L129" s="343">
        <v>0</v>
      </c>
      <c r="M129" s="343">
        <v>0</v>
      </c>
      <c r="N129" s="344">
        <v>0</v>
      </c>
      <c r="O129" s="342">
        <v>0</v>
      </c>
      <c r="P129" s="343">
        <v>0</v>
      </c>
      <c r="Q129" s="343">
        <v>0</v>
      </c>
      <c r="R129" s="343">
        <v>0</v>
      </c>
      <c r="S129" s="343">
        <v>0</v>
      </c>
      <c r="T129" s="344">
        <v>0</v>
      </c>
      <c r="U129" s="342">
        <v>0</v>
      </c>
      <c r="V129" s="343">
        <v>0</v>
      </c>
      <c r="W129" s="343">
        <v>0</v>
      </c>
      <c r="X129" s="343">
        <v>0</v>
      </c>
      <c r="Y129" s="343">
        <v>0</v>
      </c>
      <c r="Z129" s="344">
        <v>0</v>
      </c>
      <c r="AA129" s="342">
        <v>0</v>
      </c>
      <c r="AB129" s="343">
        <v>0</v>
      </c>
      <c r="AC129" s="343">
        <v>0</v>
      </c>
      <c r="AD129" s="343">
        <v>0</v>
      </c>
      <c r="AE129" s="343">
        <v>0</v>
      </c>
      <c r="AF129" s="344">
        <v>0</v>
      </c>
      <c r="AG129" s="342">
        <v>487.4610317399999</v>
      </c>
      <c r="AH129" s="343">
        <v>968.53603808000014</v>
      </c>
      <c r="AI129" s="343">
        <v>657.95415197500006</v>
      </c>
      <c r="AJ129" s="343">
        <v>8012.0434026949988</v>
      </c>
      <c r="AK129" s="343">
        <v>3169.6672105750004</v>
      </c>
      <c r="AL129" s="344">
        <v>13295.661835065001</v>
      </c>
      <c r="AM129" s="342">
        <v>0</v>
      </c>
      <c r="AN129" s="343">
        <v>0</v>
      </c>
      <c r="AO129" s="343">
        <v>0</v>
      </c>
      <c r="AP129" s="343">
        <v>0</v>
      </c>
      <c r="AQ129" s="343">
        <v>0</v>
      </c>
      <c r="AR129" s="344">
        <v>0</v>
      </c>
      <c r="AS129" s="342">
        <v>0</v>
      </c>
      <c r="AT129" s="343">
        <v>0</v>
      </c>
      <c r="AU129" s="343">
        <v>0</v>
      </c>
      <c r="AV129" s="343">
        <v>0</v>
      </c>
      <c r="AW129" s="343">
        <v>0</v>
      </c>
      <c r="AX129" s="344">
        <v>0</v>
      </c>
      <c r="AY129" s="342">
        <v>0</v>
      </c>
      <c r="AZ129" s="343">
        <v>0</v>
      </c>
      <c r="BA129" s="343">
        <v>0</v>
      </c>
      <c r="BB129" s="343">
        <v>0</v>
      </c>
      <c r="BC129" s="343">
        <v>0</v>
      </c>
      <c r="BD129" s="344">
        <v>0</v>
      </c>
    </row>
    <row r="130" spans="2:56" s="226" customFormat="1" ht="21.75" customHeight="1" thickBot="1">
      <c r="B130" s="338" t="s">
        <v>170</v>
      </c>
      <c r="C130" s="339">
        <v>28379014.6550381</v>
      </c>
      <c r="D130" s="340">
        <v>31227344.486574411</v>
      </c>
      <c r="E130" s="340">
        <v>15706353.980124177</v>
      </c>
      <c r="F130" s="340">
        <v>94765572.799947515</v>
      </c>
      <c r="G130" s="340">
        <v>34262176.769352935</v>
      </c>
      <c r="H130" s="341">
        <v>204340462.69103715</v>
      </c>
      <c r="I130" s="339">
        <v>31151166.492530588</v>
      </c>
      <c r="J130" s="340">
        <v>37425911.907212734</v>
      </c>
      <c r="K130" s="340">
        <v>18954288.472986404</v>
      </c>
      <c r="L130" s="340">
        <v>109302533.64519492</v>
      </c>
      <c r="M130" s="340">
        <v>40801570.166972518</v>
      </c>
      <c r="N130" s="341">
        <v>237635470.68489712</v>
      </c>
      <c r="O130" s="339">
        <v>38395416.840769194</v>
      </c>
      <c r="P130" s="340">
        <v>46745426.944162533</v>
      </c>
      <c r="Q130" s="340">
        <v>22262626.945060998</v>
      </c>
      <c r="R130" s="340">
        <v>147930434.1002163</v>
      </c>
      <c r="S130" s="340">
        <v>45006506.899025179</v>
      </c>
      <c r="T130" s="341">
        <v>300340411.72923422</v>
      </c>
      <c r="U130" s="339">
        <v>37584157.445157498</v>
      </c>
      <c r="V130" s="340">
        <v>47068845.839246012</v>
      </c>
      <c r="W130" s="340">
        <v>26423237.775764644</v>
      </c>
      <c r="X130" s="340">
        <v>154844653.25887787</v>
      </c>
      <c r="Y130" s="340">
        <v>51613946.145861462</v>
      </c>
      <c r="Z130" s="341">
        <v>317534840.46490753</v>
      </c>
      <c r="AA130" s="339">
        <v>39604762.579741523</v>
      </c>
      <c r="AB130" s="340">
        <v>61153632.777535029</v>
      </c>
      <c r="AC130" s="340">
        <v>45016679.078018948</v>
      </c>
      <c r="AD130" s="340">
        <v>184156468.05245078</v>
      </c>
      <c r="AE130" s="340">
        <v>68846165.238777846</v>
      </c>
      <c r="AF130" s="341">
        <v>398838412.04762876</v>
      </c>
      <c r="AG130" s="339">
        <v>37769079.605892144</v>
      </c>
      <c r="AH130" s="340">
        <v>57979215.308585197</v>
      </c>
      <c r="AI130" s="340">
        <v>40453401.711653464</v>
      </c>
      <c r="AJ130" s="340">
        <v>180560633.87574124</v>
      </c>
      <c r="AK130" s="340">
        <v>63231914.435519241</v>
      </c>
      <c r="AL130" s="341">
        <v>383724832.20571196</v>
      </c>
      <c r="AM130" s="339">
        <v>37564710.372675605</v>
      </c>
      <c r="AN130" s="340">
        <v>55615048.342221722</v>
      </c>
      <c r="AO130" s="340">
        <v>31240077.917836223</v>
      </c>
      <c r="AP130" s="340">
        <v>178570639.66299456</v>
      </c>
      <c r="AQ130" s="340">
        <v>59921249.981793866</v>
      </c>
      <c r="AR130" s="341">
        <v>372104846.30979675</v>
      </c>
      <c r="AS130" s="339">
        <v>35637866.787142456</v>
      </c>
      <c r="AT130" s="340">
        <v>49097232.846555077</v>
      </c>
      <c r="AU130" s="340">
        <v>36195557.924843132</v>
      </c>
      <c r="AV130" s="340">
        <v>149450116.81739509</v>
      </c>
      <c r="AW130" s="340">
        <v>46892390.015487954</v>
      </c>
      <c r="AX130" s="341">
        <v>317273164.39142358</v>
      </c>
      <c r="AY130" s="339">
        <v>39054897.249037497</v>
      </c>
      <c r="AZ130" s="340">
        <v>52964048.993783452</v>
      </c>
      <c r="BA130" s="340">
        <v>39138961.753211759</v>
      </c>
      <c r="BB130" s="340">
        <v>162645922.58814082</v>
      </c>
      <c r="BC130" s="340">
        <v>54540080.10818772</v>
      </c>
      <c r="BD130" s="341">
        <v>348343910.69236124</v>
      </c>
    </row>
    <row r="131" spans="2:56" ht="15" thickTop="1">
      <c r="B131" s="197" t="s">
        <v>286</v>
      </c>
    </row>
  </sheetData>
  <mergeCells count="10">
    <mergeCell ref="AG3:AL3"/>
    <mergeCell ref="AM3:AR3"/>
    <mergeCell ref="AS3:AX3"/>
    <mergeCell ref="AY3:BD3"/>
    <mergeCell ref="B3:B4"/>
    <mergeCell ref="C3:H3"/>
    <mergeCell ref="I3:N3"/>
    <mergeCell ref="O3:T3"/>
    <mergeCell ref="U3:Z3"/>
    <mergeCell ref="AA3:AF3"/>
  </mergeCells>
  <pageMargins left="0.51181102362204722" right="0.51181102362204722" top="0.78740157480314965" bottom="0.78740157480314965" header="0.31496062992125984" footer="0.31496062992125984"/>
  <pageSetup paperSize="9" scale="16" orientation="landscape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G13"/>
  <sheetViews>
    <sheetView showGridLines="0" workbookViewId="0">
      <selection activeCell="Q11" sqref="Q11"/>
    </sheetView>
  </sheetViews>
  <sheetFormatPr defaultRowHeight="15"/>
  <cols>
    <col min="1" max="1" width="3.7109375" customWidth="1"/>
    <col min="2" max="2" width="32.140625" customWidth="1"/>
    <col min="3" max="7" width="12.7109375" customWidth="1"/>
  </cols>
  <sheetData>
    <row r="2" spans="2:7">
      <c r="B2" s="52" t="s">
        <v>2</v>
      </c>
    </row>
    <row r="3" spans="2:7">
      <c r="B3" s="41"/>
    </row>
    <row r="4" spans="2:7" ht="18.75" customHeight="1">
      <c r="B4" s="42" t="s">
        <v>3</v>
      </c>
      <c r="C4" s="43" t="s">
        <v>4</v>
      </c>
      <c r="D4" s="43" t="s">
        <v>5</v>
      </c>
      <c r="E4" s="43" t="s">
        <v>6</v>
      </c>
      <c r="F4" s="43" t="s">
        <v>7</v>
      </c>
      <c r="G4" s="43" t="s">
        <v>8</v>
      </c>
    </row>
    <row r="5" spans="2:7" ht="18.75" customHeight="1">
      <c r="B5" s="44" t="s">
        <v>9</v>
      </c>
      <c r="C5" s="45">
        <v>0.59491131590700075</v>
      </c>
      <c r="D5" s="45">
        <v>0.53921525645785917</v>
      </c>
      <c r="E5" s="45">
        <v>0.17279766200078805</v>
      </c>
      <c r="F5" s="45">
        <v>0.42261181340753384</v>
      </c>
      <c r="G5" s="45">
        <v>-0.11188985818406405</v>
      </c>
    </row>
    <row r="6" spans="2:7" ht="18.75" customHeight="1">
      <c r="B6" s="44" t="s">
        <v>10</v>
      </c>
      <c r="C6" s="45">
        <v>0.13888817098392492</v>
      </c>
      <c r="D6" s="45">
        <v>-0.14396998696343311</v>
      </c>
      <c r="E6" s="45">
        <v>1.01084474818333</v>
      </c>
      <c r="F6" s="45">
        <v>-7.9591598859410917E-3</v>
      </c>
      <c r="G6" s="45">
        <v>0.58019703912342768</v>
      </c>
    </row>
    <row r="7" spans="2:7" ht="18.75" customHeight="1">
      <c r="B7" s="171" t="s">
        <v>11</v>
      </c>
      <c r="C7" s="45">
        <v>2.8311857945278351E-2</v>
      </c>
      <c r="D7" s="45">
        <v>0.16918848273861276</v>
      </c>
      <c r="E7" s="45">
        <v>0.88033790233613241</v>
      </c>
      <c r="F7" s="45">
        <v>1.8318177463412466E-2</v>
      </c>
      <c r="G7" s="45">
        <v>0.28864881400070197</v>
      </c>
    </row>
    <row r="8" spans="2:7" ht="18.75" customHeight="1">
      <c r="B8" s="171" t="s">
        <v>12</v>
      </c>
      <c r="C8" s="45">
        <v>0.19332324546861401</v>
      </c>
      <c r="D8" s="45">
        <v>-0.2768157237577058</v>
      </c>
      <c r="E8" s="45">
        <v>1.1003507807180162</v>
      </c>
      <c r="F8" s="45">
        <v>-2.409324849178418E-2</v>
      </c>
      <c r="G8" s="45">
        <v>0.76698490349190984</v>
      </c>
    </row>
    <row r="9" spans="2:7" ht="18.75" customHeight="1">
      <c r="B9" s="46" t="s">
        <v>13</v>
      </c>
      <c r="C9" s="47">
        <v>0.44251823803554147</v>
      </c>
      <c r="D9" s="47">
        <v>0.35896470509356693</v>
      </c>
      <c r="E9" s="47">
        <v>0.31207721339796901</v>
      </c>
      <c r="F9" s="47">
        <v>0.31294307801156784</v>
      </c>
      <c r="G9" s="47">
        <v>2.1303438281293774E-2</v>
      </c>
    </row>
    <row r="10" spans="2:7" ht="18.75" customHeight="1">
      <c r="B10" s="48" t="s">
        <v>14</v>
      </c>
      <c r="C10" s="49">
        <v>0.13470910772974909</v>
      </c>
      <c r="D10" s="49">
        <v>0.11333030342296135</v>
      </c>
      <c r="E10" s="49">
        <v>0.1180185228699</v>
      </c>
      <c r="F10" s="49">
        <v>5.5127981034074569E-2</v>
      </c>
      <c r="G10" s="49">
        <v>-7.2284999064656796E-2</v>
      </c>
    </row>
    <row r="11" spans="2:7">
      <c r="B11" s="50" t="s">
        <v>15</v>
      </c>
      <c r="C11" s="51">
        <v>0.24577547584937576</v>
      </c>
      <c r="D11" s="51">
        <v>0.10539199301720981</v>
      </c>
      <c r="E11" s="51">
        <v>0.23097732086503497</v>
      </c>
      <c r="F11" s="51">
        <v>-1.2540815707712927E-2</v>
      </c>
      <c r="G11" s="51">
        <v>-6.4713588515254883E-2</v>
      </c>
    </row>
    <row r="12" spans="2:7">
      <c r="B12" s="46" t="s">
        <v>16</v>
      </c>
      <c r="C12" s="47">
        <v>0.30740931358712387</v>
      </c>
      <c r="D12" s="47">
        <v>0.24832489610667818</v>
      </c>
      <c r="E12" s="47">
        <v>0.1282966955521021</v>
      </c>
      <c r="F12" s="47">
        <v>0.1943600766087128</v>
      </c>
      <c r="G12" s="47">
        <v>1.2940248583867886E-2</v>
      </c>
    </row>
    <row r="13" spans="2:7">
      <c r="B13" s="172" t="s">
        <v>1</v>
      </c>
      <c r="C13" s="173"/>
      <c r="D13" s="173"/>
      <c r="E13" s="173"/>
      <c r="F13" s="173"/>
      <c r="G13" s="173"/>
    </row>
  </sheetData>
  <pageMargins left="0.51181102362204722" right="0.51181102362204722" top="0.78740157480314965" bottom="0.78740157480314965" header="0.31496062992125984" footer="0.31496062992125984"/>
  <pageSetup paperSize="9" orientation="landscape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S21"/>
  <sheetViews>
    <sheetView showGridLines="0" zoomScale="70" zoomScaleNormal="70" zoomScaleSheetLayoutView="90" workbookViewId="0">
      <pane xSplit="2" ySplit="3" topLeftCell="C4" activePane="bottomRight" state="frozen"/>
      <selection pane="bottomRight" activeCell="B9" sqref="B9"/>
      <selection pane="bottomLeft" activeCell="A4" sqref="A4"/>
      <selection pane="topRight" activeCell="D1" sqref="D1"/>
    </sheetView>
  </sheetViews>
  <sheetFormatPr defaultColWidth="9.140625" defaultRowHeight="12.75"/>
  <cols>
    <col min="1" max="1" width="3.42578125" style="177" customWidth="1"/>
    <col min="2" max="2" width="90" style="177" customWidth="1"/>
    <col min="3" max="18" width="18.140625" style="177" customWidth="1"/>
    <col min="19" max="19" width="17.28515625" style="177" bestFit="1" customWidth="1"/>
    <col min="20" max="16384" width="9.140625" style="177"/>
  </cols>
  <sheetData>
    <row r="1" spans="1:19" ht="30">
      <c r="A1" s="175"/>
      <c r="B1" s="210" t="s">
        <v>180</v>
      </c>
      <c r="C1" s="210"/>
      <c r="D1" s="210"/>
      <c r="E1" s="210"/>
      <c r="F1" s="210"/>
      <c r="G1" s="210"/>
      <c r="H1" s="210"/>
      <c r="I1" s="210"/>
      <c r="J1" s="210"/>
      <c r="K1" s="210"/>
      <c r="L1" s="210"/>
      <c r="M1" s="210"/>
      <c r="N1" s="210"/>
      <c r="O1" s="210"/>
      <c r="P1" s="210"/>
      <c r="Q1" s="210"/>
      <c r="R1" s="255"/>
      <c r="S1" s="176"/>
    </row>
    <row r="2" spans="1:19" ht="16.5" thickBot="1">
      <c r="A2" s="175"/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252"/>
      <c r="P2" s="252"/>
      <c r="Q2" s="252"/>
      <c r="R2" s="332"/>
      <c r="S2" s="176"/>
    </row>
    <row r="3" spans="1:19" ht="30" customHeight="1" thickTop="1">
      <c r="A3" s="179"/>
      <c r="B3" s="313" t="s">
        <v>76</v>
      </c>
      <c r="C3" s="314">
        <v>2003</v>
      </c>
      <c r="D3" s="314">
        <v>2004</v>
      </c>
      <c r="E3" s="314">
        <v>2005</v>
      </c>
      <c r="F3" s="314">
        <v>2006</v>
      </c>
      <c r="G3" s="314">
        <v>2007</v>
      </c>
      <c r="H3" s="314">
        <v>2008</v>
      </c>
      <c r="I3" s="314">
        <v>2009</v>
      </c>
      <c r="J3" s="314">
        <v>2010</v>
      </c>
      <c r="K3" s="315">
        <v>2011</v>
      </c>
      <c r="L3" s="315">
        <v>2012</v>
      </c>
      <c r="M3" s="315">
        <v>2013</v>
      </c>
      <c r="N3" s="315">
        <v>2014</v>
      </c>
      <c r="O3" s="314">
        <v>2015</v>
      </c>
      <c r="P3" s="315">
        <v>2016</v>
      </c>
      <c r="Q3" s="315">
        <v>2017</v>
      </c>
      <c r="R3" s="315">
        <v>2018</v>
      </c>
      <c r="S3" s="316">
        <v>2019</v>
      </c>
    </row>
    <row r="4" spans="1:19" ht="16.5">
      <c r="A4" s="179"/>
      <c r="B4" s="317" t="s">
        <v>300</v>
      </c>
      <c r="C4" s="208">
        <v>2125500.446</v>
      </c>
      <c r="D4" s="208">
        <v>1754242.0899999999</v>
      </c>
      <c r="E4" s="208">
        <v>1966925.7789999999</v>
      </c>
      <c r="F4" s="208">
        <v>1868280.3229999996</v>
      </c>
      <c r="G4" s="208">
        <v>1769932.885</v>
      </c>
      <c r="H4" s="208">
        <v>2618038.585</v>
      </c>
      <c r="I4" s="208">
        <v>2204965.5720000002</v>
      </c>
      <c r="J4" s="208">
        <v>2845922.2560000001</v>
      </c>
      <c r="K4" s="208">
        <v>2679516.2749999999</v>
      </c>
      <c r="L4" s="208">
        <v>2905973.3110000002</v>
      </c>
      <c r="M4" s="208">
        <v>3485767.9159999993</v>
      </c>
      <c r="N4" s="208">
        <v>3514771.0227900003</v>
      </c>
      <c r="O4" s="209">
        <v>3473767.4442072208</v>
      </c>
      <c r="P4" s="209">
        <v>2408369.9966500001</v>
      </c>
      <c r="Q4" s="209">
        <v>2462271.01975</v>
      </c>
      <c r="R4" s="209">
        <v>3015011.1360200001</v>
      </c>
      <c r="S4" s="186">
        <v>3876356.7202023286</v>
      </c>
    </row>
    <row r="5" spans="1:19" ht="16.5">
      <c r="A5" s="179"/>
      <c r="B5" s="317" t="s">
        <v>301</v>
      </c>
      <c r="C5" s="208">
        <v>9165410.9169999994</v>
      </c>
      <c r="D5" s="208">
        <v>5064294.3079999993</v>
      </c>
      <c r="E5" s="208">
        <v>5953274.2820000006</v>
      </c>
      <c r="F5" s="208">
        <v>7957584.6279999996</v>
      </c>
      <c r="G5" s="208">
        <v>22489106.571000002</v>
      </c>
      <c r="H5" s="208">
        <v>24435675.767000001</v>
      </c>
      <c r="I5" s="208">
        <v>20803528.911999997</v>
      </c>
      <c r="J5" s="208">
        <v>22216071.458999999</v>
      </c>
      <c r="K5" s="208">
        <v>25134265.211000007</v>
      </c>
      <c r="L5" s="208">
        <v>27881902.588999998</v>
      </c>
      <c r="M5" s="208">
        <v>31300666.400000006</v>
      </c>
      <c r="N5" s="208">
        <v>35072698.043725014</v>
      </c>
      <c r="O5" s="209">
        <v>39932813.878347762</v>
      </c>
      <c r="P5" s="209">
        <v>45069230.566481002</v>
      </c>
      <c r="Q5" s="209">
        <v>50158053.84230525</v>
      </c>
      <c r="R5" s="209">
        <v>52209459.518697001</v>
      </c>
      <c r="S5" s="186">
        <v>53595518.795184582</v>
      </c>
    </row>
    <row r="6" spans="1:19" ht="16.5">
      <c r="A6" s="179"/>
      <c r="B6" s="318" t="s">
        <v>302</v>
      </c>
      <c r="C6" s="208">
        <v>3769089.5220000003</v>
      </c>
      <c r="D6" s="208">
        <v>7551631.4610000001</v>
      </c>
      <c r="E6" s="208">
        <v>8601141.4729999993</v>
      </c>
      <c r="F6" s="208">
        <v>17986682.538000006</v>
      </c>
      <c r="G6" s="208">
        <v>18845040.043000001</v>
      </c>
      <c r="H6" s="208">
        <v>21182250.134999998</v>
      </c>
      <c r="I6" s="208">
        <v>21085049.481999997</v>
      </c>
      <c r="J6" s="208">
        <v>27034658.533</v>
      </c>
      <c r="K6" s="208">
        <v>28331941.925000008</v>
      </c>
      <c r="L6" s="208">
        <v>32172478.469999999</v>
      </c>
      <c r="M6" s="208">
        <v>35831303.699999996</v>
      </c>
      <c r="N6" s="208">
        <v>39374388.165992834</v>
      </c>
      <c r="O6" s="209">
        <v>39285750.545389585</v>
      </c>
      <c r="P6" s="209">
        <v>44199302.881430313</v>
      </c>
      <c r="Q6" s="209">
        <v>47418685.109580919</v>
      </c>
      <c r="R6" s="209">
        <v>50077068.795266017</v>
      </c>
      <c r="S6" s="186">
        <v>53124733.873702601</v>
      </c>
    </row>
    <row r="7" spans="1:19" ht="16.5">
      <c r="A7" s="179"/>
      <c r="B7" s="317" t="s">
        <v>303</v>
      </c>
      <c r="C7" s="298">
        <v>22000</v>
      </c>
      <c r="D7" s="298">
        <v>79687.928</v>
      </c>
      <c r="E7" s="298">
        <v>112608.535</v>
      </c>
      <c r="F7" s="298">
        <v>345140.88999999996</v>
      </c>
      <c r="G7" s="298">
        <v>367633.42200000008</v>
      </c>
      <c r="H7" s="298">
        <v>422202.02100000007</v>
      </c>
      <c r="I7" s="298">
        <v>3353849.23</v>
      </c>
      <c r="J7" s="298">
        <v>3739674.199</v>
      </c>
      <c r="K7" s="298">
        <v>4592562.2590000005</v>
      </c>
      <c r="L7" s="298">
        <v>4696181.3270000005</v>
      </c>
      <c r="M7" s="298">
        <v>5535419.733</v>
      </c>
      <c r="N7" s="298">
        <v>7152088.8840944357</v>
      </c>
      <c r="O7" s="209">
        <v>8547886.719329413</v>
      </c>
      <c r="P7" s="209">
        <v>9337435.2329156417</v>
      </c>
      <c r="Q7" s="209">
        <v>10526877.733701784</v>
      </c>
      <c r="R7" s="209">
        <v>9499647.4792562556</v>
      </c>
      <c r="S7" s="186">
        <v>9828153.7046155464</v>
      </c>
    </row>
    <row r="8" spans="1:19" ht="16.5">
      <c r="A8" s="179"/>
      <c r="B8" s="318" t="s">
        <v>304</v>
      </c>
      <c r="C8" s="208">
        <v>4231606.4239999996</v>
      </c>
      <c r="D8" s="208">
        <v>3521517.7570000002</v>
      </c>
      <c r="E8" s="208">
        <v>4704679.7390000001</v>
      </c>
      <c r="F8" s="208">
        <v>9723034.7589999996</v>
      </c>
      <c r="G8" s="208">
        <v>12365473.08</v>
      </c>
      <c r="H8" s="208">
        <v>13651269.07</v>
      </c>
      <c r="I8" s="208">
        <v>12774935.713000001</v>
      </c>
      <c r="J8" s="208">
        <v>15388229.659999996</v>
      </c>
      <c r="K8" s="208">
        <v>16929373.919</v>
      </c>
      <c r="L8" s="208">
        <v>17954137.172000002</v>
      </c>
      <c r="M8" s="208">
        <v>20904533.730999999</v>
      </c>
      <c r="N8" s="208">
        <v>24007604.744802039</v>
      </c>
      <c r="O8" s="209">
        <v>22195320.408914931</v>
      </c>
      <c r="P8" s="209">
        <v>22528193.897017501</v>
      </c>
      <c r="Q8" s="209">
        <v>22764917.040515538</v>
      </c>
      <c r="R8" s="209">
        <v>22508367.789159127</v>
      </c>
      <c r="S8" s="186">
        <v>22523404.340995561</v>
      </c>
    </row>
    <row r="9" spans="1:19" ht="16.5">
      <c r="A9" s="179"/>
      <c r="B9" s="317" t="s">
        <v>305</v>
      </c>
      <c r="C9" s="298">
        <v>1111759.2350000001</v>
      </c>
      <c r="D9" s="298">
        <v>647575.07299999997</v>
      </c>
      <c r="E9" s="298">
        <v>710331.15399999998</v>
      </c>
      <c r="F9" s="298">
        <v>1554224.8759999999</v>
      </c>
      <c r="G9" s="298">
        <v>1333194.233</v>
      </c>
      <c r="H9" s="298">
        <v>1817370.2009999999</v>
      </c>
      <c r="I9" s="298">
        <v>1428924.9889999998</v>
      </c>
      <c r="J9" s="298">
        <v>1991669.4820000001</v>
      </c>
      <c r="K9" s="298">
        <v>2206349.889</v>
      </c>
      <c r="L9" s="298">
        <v>2679956.5069999993</v>
      </c>
      <c r="M9" s="298">
        <v>3166508.4110000003</v>
      </c>
      <c r="N9" s="298">
        <v>3272705.1956300037</v>
      </c>
      <c r="O9" s="209">
        <v>3283534.4779934236</v>
      </c>
      <c r="P9" s="209">
        <v>2203495.1853700001</v>
      </c>
      <c r="Q9" s="209">
        <v>2588053.6512299995</v>
      </c>
      <c r="R9" s="209">
        <v>3253787.227929459</v>
      </c>
      <c r="S9" s="186">
        <v>3585325.198634984</v>
      </c>
    </row>
    <row r="10" spans="1:19" ht="16.5">
      <c r="A10" s="179"/>
      <c r="B10" s="318" t="s">
        <v>306</v>
      </c>
      <c r="C10" s="208">
        <v>208594.97400000002</v>
      </c>
      <c r="D10" s="208">
        <v>222813.32199999999</v>
      </c>
      <c r="E10" s="208">
        <v>244024.91399999999</v>
      </c>
      <c r="F10" s="208">
        <v>261171.291</v>
      </c>
      <c r="G10" s="208">
        <v>391037.93800000002</v>
      </c>
      <c r="H10" s="208">
        <v>1157653.784</v>
      </c>
      <c r="I10" s="208">
        <v>886216.98900000006</v>
      </c>
      <c r="J10" s="299">
        <v>1258784.1189999999</v>
      </c>
      <c r="K10" s="299">
        <v>2696020.8530000001</v>
      </c>
      <c r="L10" s="299">
        <v>2063290.5860000001</v>
      </c>
      <c r="M10" s="299">
        <v>2125340.4839999997</v>
      </c>
      <c r="N10" s="299">
        <v>2720326.5974685759</v>
      </c>
      <c r="O10" s="209">
        <v>2780935.8112757062</v>
      </c>
      <c r="P10" s="209">
        <v>2348902.7034365842</v>
      </c>
      <c r="Q10" s="209">
        <v>2582824.1920569437</v>
      </c>
      <c r="R10" s="209">
        <v>3389057.4207398915</v>
      </c>
      <c r="S10" s="186">
        <v>3478629.7723604273</v>
      </c>
    </row>
    <row r="11" spans="1:19" ht="16.5">
      <c r="A11" s="179"/>
      <c r="B11" s="317" t="s">
        <v>307</v>
      </c>
      <c r="C11" s="298">
        <v>18000</v>
      </c>
      <c r="D11" s="298">
        <v>0</v>
      </c>
      <c r="E11" s="298">
        <v>19654.278000000002</v>
      </c>
      <c r="F11" s="298">
        <v>23100</v>
      </c>
      <c r="G11" s="298">
        <v>25294.5</v>
      </c>
      <c r="H11" s="298">
        <v>24394.82</v>
      </c>
      <c r="I11" s="298">
        <v>25587.449000000001</v>
      </c>
      <c r="J11" s="298">
        <v>26876.813999999998</v>
      </c>
      <c r="K11" s="298">
        <v>28660.457000000006</v>
      </c>
      <c r="L11" s="298">
        <v>30209.163</v>
      </c>
      <c r="M11" s="298">
        <v>32083.404999999999</v>
      </c>
      <c r="N11" s="298">
        <v>0.21620660799999999</v>
      </c>
      <c r="O11" s="209">
        <v>37194.570811192127</v>
      </c>
      <c r="P11" s="209">
        <v>40444.965318506147</v>
      </c>
      <c r="Q11" s="209">
        <v>41838.849824792051</v>
      </c>
      <c r="R11" s="209">
        <v>43372.18103132087</v>
      </c>
      <c r="S11" s="186">
        <v>44991.254231918923</v>
      </c>
    </row>
    <row r="12" spans="1:19" ht="16.5">
      <c r="A12" s="179"/>
      <c r="B12" s="317" t="s">
        <v>308</v>
      </c>
      <c r="C12" s="299">
        <v>498171.45799999998</v>
      </c>
      <c r="D12" s="299">
        <v>1169410.5290000001</v>
      </c>
      <c r="E12" s="299">
        <v>1317027.905</v>
      </c>
      <c r="F12" s="299">
        <v>3748038.8119999999</v>
      </c>
      <c r="G12" s="299">
        <v>4550952.233</v>
      </c>
      <c r="H12" s="299">
        <v>4915547.2040000018</v>
      </c>
      <c r="I12" s="299">
        <v>5121818.4799999986</v>
      </c>
      <c r="J12" s="298">
        <v>6067345.5690000001</v>
      </c>
      <c r="K12" s="298">
        <v>6817236.5630000001</v>
      </c>
      <c r="L12" s="298">
        <v>8412609.9570000004</v>
      </c>
      <c r="M12" s="298">
        <v>10869679.548</v>
      </c>
      <c r="N12" s="298">
        <v>11887188.000213966</v>
      </c>
      <c r="O12" s="209">
        <v>12362707.557666996</v>
      </c>
      <c r="P12" s="209">
        <v>11966015.30069728</v>
      </c>
      <c r="Q12" s="209">
        <v>12778363.838612754</v>
      </c>
      <c r="R12" s="209">
        <v>13105947.677535823</v>
      </c>
      <c r="S12" s="186">
        <v>13696591.641427295</v>
      </c>
    </row>
    <row r="13" spans="1:19" ht="16.5">
      <c r="A13" s="179"/>
      <c r="B13" s="317" t="s">
        <v>309</v>
      </c>
      <c r="C13" s="298">
        <v>602125.81700000004</v>
      </c>
      <c r="D13" s="298">
        <v>726139.19699999993</v>
      </c>
      <c r="E13" s="298">
        <v>2022235.111</v>
      </c>
      <c r="F13" s="298">
        <v>3498897.1860000002</v>
      </c>
      <c r="G13" s="298">
        <v>3905422.8370000008</v>
      </c>
      <c r="H13" s="298">
        <v>4332118.7829999998</v>
      </c>
      <c r="I13" s="298">
        <v>5038143.0060000001</v>
      </c>
      <c r="J13" s="298">
        <v>6136570.4330000002</v>
      </c>
      <c r="K13" s="298">
        <v>6687384.6620000005</v>
      </c>
      <c r="L13" s="298">
        <v>8185770.7860000003</v>
      </c>
      <c r="M13" s="298">
        <v>9046465.4960000031</v>
      </c>
      <c r="N13" s="298">
        <v>9856669.3791726585</v>
      </c>
      <c r="O13" s="209">
        <v>9069578.8844720554</v>
      </c>
      <c r="P13" s="209">
        <v>9668482.7739966735</v>
      </c>
      <c r="Q13" s="209">
        <v>9797360.816518601</v>
      </c>
      <c r="R13" s="209">
        <v>10310407.779600363</v>
      </c>
      <c r="S13" s="186">
        <v>11182346.905803712</v>
      </c>
    </row>
    <row r="14" spans="1:19" ht="16.5">
      <c r="A14" s="179"/>
      <c r="B14" s="317" t="s">
        <v>310</v>
      </c>
      <c r="C14" s="208">
        <v>2086136.8689999999</v>
      </c>
      <c r="D14" s="208">
        <v>3270700.145</v>
      </c>
      <c r="E14" s="208">
        <v>5410695.1780000003</v>
      </c>
      <c r="F14" s="208">
        <v>18431363.862</v>
      </c>
      <c r="G14" s="208">
        <v>22585820.509</v>
      </c>
      <c r="H14" s="208">
        <v>24640689.095000006</v>
      </c>
      <c r="I14" s="208">
        <v>26359211.311000001</v>
      </c>
      <c r="J14" s="299">
        <v>31217565.481000006</v>
      </c>
      <c r="K14" s="299">
        <v>34909186.931999996</v>
      </c>
      <c r="L14" s="299">
        <v>42950826.503999993</v>
      </c>
      <c r="M14" s="299">
        <v>54767403.736000001</v>
      </c>
      <c r="N14" s="299">
        <v>59866408.93086496</v>
      </c>
      <c r="O14" s="209">
        <v>62387125.654232167</v>
      </c>
      <c r="P14" s="209">
        <v>61038824.110266984</v>
      </c>
      <c r="Q14" s="209">
        <v>65381354.93835824</v>
      </c>
      <c r="R14" s="209">
        <v>67237371.953245193</v>
      </c>
      <c r="S14" s="186">
        <v>70221575.076336592</v>
      </c>
    </row>
    <row r="15" spans="1:19" ht="16.5">
      <c r="A15" s="179"/>
      <c r="B15" s="319" t="s">
        <v>311</v>
      </c>
      <c r="C15" s="208">
        <v>119323.855</v>
      </c>
      <c r="D15" s="299">
        <v>203144.47200000001</v>
      </c>
      <c r="E15" s="299">
        <v>225597.99300000002</v>
      </c>
      <c r="F15" s="299">
        <v>0</v>
      </c>
      <c r="G15" s="299">
        <v>0</v>
      </c>
      <c r="H15" s="299">
        <v>0</v>
      </c>
      <c r="I15" s="299">
        <v>0</v>
      </c>
      <c r="J15" s="298">
        <v>0</v>
      </c>
      <c r="K15" s="298">
        <v>0</v>
      </c>
      <c r="L15" s="298">
        <v>0</v>
      </c>
      <c r="M15" s="298">
        <v>176.34700000000001</v>
      </c>
      <c r="N15" s="298">
        <v>639.142696</v>
      </c>
      <c r="O15" s="209">
        <v>872.64337663506456</v>
      </c>
      <c r="P15" s="209">
        <v>977.20400199999995</v>
      </c>
      <c r="Q15" s="209">
        <v>977.20400199999995</v>
      </c>
      <c r="R15" s="209">
        <v>1133.5081213184415</v>
      </c>
      <c r="S15" s="186">
        <v>1237.5699746642408</v>
      </c>
    </row>
    <row r="16" spans="1:19" ht="16.5">
      <c r="A16" s="179"/>
      <c r="B16" s="317" t="s">
        <v>312</v>
      </c>
      <c r="C16" s="298">
        <v>0</v>
      </c>
      <c r="D16" s="298">
        <v>0</v>
      </c>
      <c r="E16" s="298">
        <v>0</v>
      </c>
      <c r="F16" s="298">
        <v>0</v>
      </c>
      <c r="G16" s="298">
        <v>0</v>
      </c>
      <c r="H16" s="298">
        <v>0</v>
      </c>
      <c r="I16" s="298">
        <v>0</v>
      </c>
      <c r="J16" s="298">
        <v>0</v>
      </c>
      <c r="K16" s="298">
        <v>989793.66399999999</v>
      </c>
      <c r="L16" s="298">
        <v>1149835.9339999999</v>
      </c>
      <c r="M16" s="298">
        <v>1476498.091</v>
      </c>
      <c r="N16" s="298">
        <v>1518581.3089499997</v>
      </c>
      <c r="O16" s="209">
        <v>1568209.8273099998</v>
      </c>
      <c r="P16" s="209">
        <v>1057134.7711232982</v>
      </c>
      <c r="Q16" s="209">
        <v>885624.2779300001</v>
      </c>
      <c r="R16" s="209">
        <v>1036041.4996300001</v>
      </c>
      <c r="S16" s="186">
        <v>1086938.4731102765</v>
      </c>
    </row>
    <row r="17" spans="1:19" ht="16.5">
      <c r="A17" s="179"/>
      <c r="B17" s="317" t="s">
        <v>313</v>
      </c>
      <c r="C17" s="298">
        <v>0</v>
      </c>
      <c r="D17" s="298">
        <v>0</v>
      </c>
      <c r="E17" s="298">
        <v>0</v>
      </c>
      <c r="F17" s="298">
        <v>0</v>
      </c>
      <c r="G17" s="298">
        <v>0</v>
      </c>
      <c r="H17" s="298">
        <v>0</v>
      </c>
      <c r="I17" s="298">
        <v>0</v>
      </c>
      <c r="J17" s="298">
        <v>0</v>
      </c>
      <c r="K17" s="298">
        <v>0</v>
      </c>
      <c r="L17" s="298">
        <v>0</v>
      </c>
      <c r="M17" s="298">
        <v>0</v>
      </c>
      <c r="N17" s="298">
        <v>0</v>
      </c>
      <c r="O17" s="209">
        <v>0</v>
      </c>
      <c r="P17" s="209">
        <v>0</v>
      </c>
      <c r="Q17" s="209">
        <v>0</v>
      </c>
      <c r="R17" s="209">
        <v>0</v>
      </c>
      <c r="S17" s="186">
        <v>0</v>
      </c>
    </row>
    <row r="18" spans="1:19" ht="16.5">
      <c r="A18" s="179"/>
      <c r="B18" s="317" t="s">
        <v>314</v>
      </c>
      <c r="C18" s="208">
        <v>0</v>
      </c>
      <c r="D18" s="208">
        <v>0</v>
      </c>
      <c r="E18" s="208">
        <v>0</v>
      </c>
      <c r="F18" s="208">
        <v>0</v>
      </c>
      <c r="G18" s="208">
        <v>0</v>
      </c>
      <c r="H18" s="208">
        <v>0</v>
      </c>
      <c r="I18" s="208">
        <v>17015762.885000002</v>
      </c>
      <c r="J18" s="299">
        <v>17937609.136</v>
      </c>
      <c r="K18" s="299">
        <v>20438443.444000006</v>
      </c>
      <c r="L18" s="299">
        <v>30663956.004999999</v>
      </c>
      <c r="M18" s="299">
        <v>44768619.745999999</v>
      </c>
      <c r="N18" s="299">
        <v>57956208.934636839</v>
      </c>
      <c r="O18" s="209">
        <v>65067861.137991689</v>
      </c>
      <c r="P18" s="209">
        <v>56550583.749813914</v>
      </c>
      <c r="Q18" s="209">
        <v>60548979.498660587</v>
      </c>
      <c r="R18" s="209">
        <v>59913454.758987501</v>
      </c>
      <c r="S18" s="186">
        <v>62116363.096916281</v>
      </c>
    </row>
    <row r="19" spans="1:19" s="195" customFormat="1" ht="17.25" thickBot="1">
      <c r="A19" s="190"/>
      <c r="B19" s="320" t="s">
        <v>170</v>
      </c>
      <c r="C19" s="193">
        <v>23957719.517000001</v>
      </c>
      <c r="D19" s="193">
        <v>24211156.281999998</v>
      </c>
      <c r="E19" s="193">
        <v>31288196.341000002</v>
      </c>
      <c r="F19" s="193">
        <v>65397519.165000007</v>
      </c>
      <c r="G19" s="193">
        <v>88628908.251000002</v>
      </c>
      <c r="H19" s="193">
        <v>99197209.465000004</v>
      </c>
      <c r="I19" s="193">
        <v>116097994.01799999</v>
      </c>
      <c r="J19" s="193">
        <v>135860977.141</v>
      </c>
      <c r="K19" s="193">
        <v>152440736.05300003</v>
      </c>
      <c r="L19" s="193">
        <v>181747128.31099996</v>
      </c>
      <c r="M19" s="193">
        <v>223310466.74399999</v>
      </c>
      <c r="N19" s="193">
        <v>256200278.56724393</v>
      </c>
      <c r="O19" s="193">
        <v>269993559.56131881</v>
      </c>
      <c r="P19" s="193">
        <v>268417393.33851966</v>
      </c>
      <c r="Q19" s="193">
        <v>287936182.0130474</v>
      </c>
      <c r="R19" s="193">
        <v>295600128.72521925</v>
      </c>
      <c r="S19" s="194">
        <v>308362166.42349678</v>
      </c>
    </row>
    <row r="20" spans="1:19" ht="15" thickTop="1">
      <c r="A20" s="196"/>
      <c r="B20" s="197" t="s">
        <v>286</v>
      </c>
      <c r="C20" s="198"/>
      <c r="D20" s="198"/>
      <c r="E20" s="198"/>
      <c r="F20" s="198"/>
      <c r="G20" s="198"/>
      <c r="H20" s="198"/>
      <c r="I20" s="198"/>
      <c r="J20" s="198"/>
      <c r="K20" s="198"/>
      <c r="L20" s="198"/>
      <c r="M20" s="198"/>
      <c r="N20" s="198"/>
      <c r="O20" s="198"/>
      <c r="P20" s="198"/>
      <c r="Q20" s="198"/>
      <c r="R20" s="176"/>
    </row>
    <row r="21" spans="1:19">
      <c r="R21" s="275"/>
    </row>
  </sheetData>
  <pageMargins left="0.51181102362204722" right="0.51181102362204722" top="0.78740157480314965" bottom="0.78740157480314965" header="0.31496062992125984" footer="0.31496062992125984"/>
  <pageSetup paperSize="9" scale="34" orientation="landscape" verticalDpi="30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U10"/>
  <sheetViews>
    <sheetView showGridLines="0" zoomScale="70" zoomScaleNormal="70" workbookViewId="0">
      <pane xSplit="4" ySplit="3" topLeftCell="E4" activePane="bottomRight" state="frozen"/>
      <selection pane="bottomRight" activeCell="B3" sqref="B3"/>
      <selection pane="bottomLeft" activeCell="A4" sqref="A4"/>
      <selection pane="topRight" activeCell="E1" sqref="E1"/>
    </sheetView>
  </sheetViews>
  <sheetFormatPr defaultColWidth="9.140625" defaultRowHeight="12.75"/>
  <cols>
    <col min="1" max="1" width="5" style="215" customWidth="1"/>
    <col min="2" max="2" width="55.42578125" style="215" bestFit="1" customWidth="1"/>
    <col min="3" max="3" width="24" style="215" bestFit="1" customWidth="1"/>
    <col min="4" max="4" width="13.140625" style="215" customWidth="1"/>
    <col min="5" max="19" width="19.28515625" style="215" bestFit="1" customWidth="1"/>
    <col min="20" max="21" width="19.28515625" style="175" bestFit="1" customWidth="1"/>
    <col min="22" max="16384" width="9.140625" style="215"/>
  </cols>
  <sheetData>
    <row r="1" spans="1:21" ht="26.25">
      <c r="A1" s="175"/>
      <c r="B1" s="288" t="s">
        <v>315</v>
      </c>
      <c r="C1" s="288"/>
      <c r="D1" s="288"/>
      <c r="E1" s="288"/>
      <c r="F1" s="288"/>
      <c r="G1" s="288"/>
      <c r="H1" s="288"/>
      <c r="I1" s="288"/>
      <c r="J1" s="288"/>
      <c r="K1" s="288"/>
      <c r="L1" s="288"/>
      <c r="M1" s="288"/>
      <c r="N1" s="288"/>
      <c r="O1" s="288"/>
      <c r="P1" s="288"/>
      <c r="Q1" s="288"/>
      <c r="R1" s="288"/>
      <c r="S1" s="288"/>
    </row>
    <row r="2" spans="1:21" ht="16.5" thickBot="1">
      <c r="A2" s="175"/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  <c r="P2" s="178"/>
      <c r="Q2" s="359"/>
      <c r="R2" s="359"/>
      <c r="S2" s="175"/>
    </row>
    <row r="3" spans="1:21" ht="30" customHeight="1" thickTop="1">
      <c r="A3" s="220"/>
      <c r="B3" s="241" t="s">
        <v>183</v>
      </c>
      <c r="C3" s="331" t="s">
        <v>316</v>
      </c>
      <c r="D3" s="181" t="s">
        <v>317</v>
      </c>
      <c r="E3" s="181">
        <v>2003</v>
      </c>
      <c r="F3" s="181">
        <v>2004</v>
      </c>
      <c r="G3" s="181">
        <v>2005</v>
      </c>
      <c r="H3" s="181">
        <v>2006</v>
      </c>
      <c r="I3" s="181">
        <v>2007</v>
      </c>
      <c r="J3" s="181">
        <v>2008</v>
      </c>
      <c r="K3" s="181">
        <v>2009</v>
      </c>
      <c r="L3" s="181">
        <v>2010</v>
      </c>
      <c r="M3" s="330">
        <v>2011</v>
      </c>
      <c r="N3" s="330">
        <v>2012</v>
      </c>
      <c r="O3" s="330">
        <v>2013</v>
      </c>
      <c r="P3" s="330">
        <v>2014</v>
      </c>
      <c r="Q3" s="181">
        <v>2015</v>
      </c>
      <c r="R3" s="181">
        <v>2016</v>
      </c>
      <c r="S3" s="181">
        <v>2017</v>
      </c>
      <c r="T3" s="181">
        <v>2018</v>
      </c>
      <c r="U3" s="182">
        <v>2019</v>
      </c>
    </row>
    <row r="4" spans="1:21" s="225" customFormat="1" ht="24.75" customHeight="1">
      <c r="A4" s="250"/>
      <c r="B4" s="242" t="s">
        <v>318</v>
      </c>
      <c r="C4" s="243" t="s">
        <v>319</v>
      </c>
      <c r="D4" s="244" t="s">
        <v>320</v>
      </c>
      <c r="E4" s="208">
        <v>260122395.77347833</v>
      </c>
      <c r="F4" s="208">
        <v>305610658.47150999</v>
      </c>
      <c r="G4" s="208">
        <v>354925378.63825953</v>
      </c>
      <c r="H4" s="208">
        <v>403738391.80313504</v>
      </c>
      <c r="I4" s="208">
        <v>458785047.24184638</v>
      </c>
      <c r="J4" s="208">
        <v>502574494.25449455</v>
      </c>
      <c r="K4" s="208">
        <v>579009454.3798542</v>
      </c>
      <c r="L4" s="208">
        <v>707269911.50293279</v>
      </c>
      <c r="M4" s="208">
        <v>733343376.7192657</v>
      </c>
      <c r="N4" s="208">
        <v>815907015.34807754</v>
      </c>
      <c r="O4" s="208">
        <v>924929132.75014603</v>
      </c>
      <c r="P4" s="208">
        <v>1046495035.58552</v>
      </c>
      <c r="Q4" s="208">
        <v>1164462313.3258002</v>
      </c>
      <c r="R4" s="208">
        <v>1249393188.5755808</v>
      </c>
      <c r="S4" s="208">
        <v>1279007763.4744608</v>
      </c>
      <c r="T4" s="208">
        <v>1351756718.9631641</v>
      </c>
      <c r="U4" s="201">
        <v>1441844973.2209742</v>
      </c>
    </row>
    <row r="5" spans="1:21" s="225" customFormat="1" ht="24.75" customHeight="1">
      <c r="A5" s="250"/>
      <c r="B5" s="245" t="s">
        <v>321</v>
      </c>
      <c r="C5" s="246" t="s">
        <v>322</v>
      </c>
      <c r="D5" s="244" t="s">
        <v>320</v>
      </c>
      <c r="E5" s="208">
        <v>1717950396.42449</v>
      </c>
      <c r="F5" s="208">
        <v>1957751212.9625618</v>
      </c>
      <c r="G5" s="208">
        <v>2170584503.4599996</v>
      </c>
      <c r="H5" s="208">
        <v>2409449921.9900002</v>
      </c>
      <c r="I5" s="208">
        <v>2720262937.8000002</v>
      </c>
      <c r="J5" s="208">
        <v>3109803089.0599999</v>
      </c>
      <c r="K5" s="208">
        <v>3333039355.2799988</v>
      </c>
      <c r="L5" s="208">
        <v>3885847000.0000048</v>
      </c>
      <c r="M5" s="208">
        <v>4376382000</v>
      </c>
      <c r="N5" s="208">
        <v>4814760000</v>
      </c>
      <c r="O5" s="208">
        <v>5331618999.9999905</v>
      </c>
      <c r="P5" s="208">
        <v>5778953000</v>
      </c>
      <c r="Q5" s="208">
        <v>5995787000.000001</v>
      </c>
      <c r="R5" s="208">
        <v>6269328000</v>
      </c>
      <c r="S5" s="208">
        <v>6583319000</v>
      </c>
      <c r="T5" s="208">
        <v>6889176083.5999899</v>
      </c>
      <c r="U5" s="201">
        <v>7256925591.8395853</v>
      </c>
    </row>
    <row r="6" spans="1:21" s="225" customFormat="1" ht="24.75" customHeight="1" thickBot="1">
      <c r="A6" s="250"/>
      <c r="B6" s="247" t="s">
        <v>323</v>
      </c>
      <c r="C6" s="248" t="s">
        <v>322</v>
      </c>
      <c r="D6" s="249" t="s">
        <v>320</v>
      </c>
      <c r="E6" s="221">
        <v>14.714919722814685</v>
      </c>
      <c r="F6" s="221">
        <v>6.5971850998596437</v>
      </c>
      <c r="G6" s="221">
        <v>6.8695372089896694</v>
      </c>
      <c r="H6" s="221">
        <v>4.1835681289690001</v>
      </c>
      <c r="I6" s="221">
        <v>3.6412729910265256</v>
      </c>
      <c r="J6" s="221">
        <v>5.678593902841726</v>
      </c>
      <c r="K6" s="221">
        <v>4.8880347987680324</v>
      </c>
      <c r="L6" s="221">
        <v>5.0387269010806648</v>
      </c>
      <c r="M6" s="221">
        <v>6.6364496221308542</v>
      </c>
      <c r="N6" s="221">
        <v>5.4034991403701014</v>
      </c>
      <c r="O6" s="221">
        <v>6.2043106664010139</v>
      </c>
      <c r="P6" s="221">
        <v>6.3290401551613797</v>
      </c>
      <c r="Q6" s="221">
        <v>9.0299010241613047</v>
      </c>
      <c r="R6" s="221">
        <v>8.7391435232939187</v>
      </c>
      <c r="S6" s="221">
        <v>3.4463733503267093</v>
      </c>
      <c r="T6" s="221">
        <v>3.6648502837672225</v>
      </c>
      <c r="U6" s="222">
        <v>3.7329762121689924</v>
      </c>
    </row>
    <row r="7" spans="1:21" s="225" customFormat="1" ht="17.25" thickTop="1">
      <c r="A7" s="223"/>
      <c r="B7" s="197" t="s">
        <v>286</v>
      </c>
      <c r="C7" s="251"/>
      <c r="D7" s="251"/>
      <c r="E7" s="240"/>
      <c r="F7" s="240"/>
      <c r="G7" s="240"/>
      <c r="H7" s="240"/>
      <c r="I7" s="240"/>
      <c r="J7" s="240"/>
      <c r="K7" s="240"/>
      <c r="L7" s="240"/>
      <c r="M7" s="240"/>
      <c r="N7" s="240"/>
      <c r="O7" s="240"/>
      <c r="P7" s="240"/>
      <c r="Q7" s="240"/>
      <c r="R7" s="240"/>
      <c r="S7" s="240"/>
      <c r="T7" s="240"/>
      <c r="U7" s="219"/>
    </row>
    <row r="8" spans="1:21" ht="14.25">
      <c r="A8" s="175"/>
      <c r="B8" s="199"/>
      <c r="C8" s="175"/>
      <c r="D8" s="175"/>
      <c r="E8" s="175"/>
      <c r="F8" s="175"/>
      <c r="G8" s="175"/>
      <c r="H8" s="175"/>
      <c r="I8" s="175"/>
      <c r="J8" s="175"/>
      <c r="K8" s="175"/>
      <c r="L8" s="175"/>
      <c r="M8" s="175"/>
      <c r="N8" s="175"/>
      <c r="O8" s="175"/>
      <c r="P8" s="175"/>
      <c r="Q8" s="175"/>
      <c r="R8" s="175"/>
      <c r="S8" s="175"/>
    </row>
    <row r="9" spans="1:21">
      <c r="A9" s="175"/>
      <c r="C9" s="175"/>
      <c r="D9" s="175"/>
    </row>
    <row r="10" spans="1:21">
      <c r="E10" s="224"/>
      <c r="F10" s="224"/>
      <c r="G10" s="224"/>
      <c r="H10" s="224"/>
      <c r="I10" s="224"/>
      <c r="J10" s="224"/>
      <c r="K10" s="224"/>
      <c r="L10" s="224"/>
      <c r="M10" s="224"/>
      <c r="N10" s="224"/>
      <c r="O10" s="224"/>
      <c r="P10" s="224"/>
      <c r="Q10" s="224"/>
      <c r="R10" s="224"/>
      <c r="S10" s="224"/>
    </row>
  </sheetData>
  <mergeCells count="1">
    <mergeCell ref="Q2:R2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197"/>
  <sheetViews>
    <sheetView showGridLines="0" workbookViewId="0">
      <pane xSplit="1" ySplit="24" topLeftCell="B25" activePane="bottomRight" state="frozen"/>
      <selection pane="bottomRight" activeCell="Q11" sqref="Q11"/>
      <selection pane="bottomLeft" activeCell="Q11" sqref="Q11"/>
      <selection pane="topRight" activeCell="Q11" sqref="Q11"/>
    </sheetView>
  </sheetViews>
  <sheetFormatPr defaultRowHeight="12.75"/>
  <cols>
    <col min="1" max="1" width="7.28515625" style="6" customWidth="1"/>
    <col min="2" max="2" width="9.85546875" style="6" customWidth="1"/>
    <col min="3" max="3" width="12.28515625" style="6" customWidth="1"/>
    <col min="4" max="4" width="8.85546875" style="6" customWidth="1"/>
    <col min="5" max="5" width="12" style="6" customWidth="1"/>
    <col min="6" max="6" width="8" style="6" customWidth="1"/>
    <col min="7" max="7" width="6.5703125" style="6" customWidth="1"/>
    <col min="8" max="8" width="6.7109375" style="6" customWidth="1"/>
    <col min="9" max="9" width="10.42578125" style="6" customWidth="1"/>
    <col min="10" max="10" width="7.7109375" style="6" customWidth="1"/>
    <col min="11" max="11" width="15.28515625" style="6" customWidth="1"/>
    <col min="12" max="12" width="6.28515625" style="6" bestFit="1" customWidth="1"/>
    <col min="13" max="13" width="12.5703125" style="6" customWidth="1"/>
    <col min="14" max="14" width="9.5703125" style="6" customWidth="1"/>
    <col min="15" max="15" width="9.28515625" style="6" customWidth="1"/>
    <col min="16" max="17" width="9.7109375" style="6" customWidth="1"/>
    <col min="18" max="18" width="17.85546875" style="6" customWidth="1"/>
    <col min="19" max="22" width="9.7109375" style="6" customWidth="1"/>
    <col min="23" max="23" width="8.42578125" style="6" bestFit="1" customWidth="1"/>
    <col min="24" max="39" width="6.42578125" style="6" customWidth="1"/>
    <col min="40" max="251" width="9.140625" style="6"/>
    <col min="252" max="252" width="4.28515625" style="6" customWidth="1"/>
    <col min="253" max="253" width="4.140625" style="6" customWidth="1"/>
    <col min="254" max="254" width="1.7109375" style="6" customWidth="1"/>
    <col min="255" max="255" width="9.140625" style="6" customWidth="1"/>
    <col min="256" max="256" width="7.42578125" style="6" customWidth="1"/>
    <col min="257" max="257" width="5.140625" style="6" bestFit="1" customWidth="1"/>
    <col min="258" max="258" width="5.7109375" style="6" customWidth="1"/>
    <col min="259" max="259" width="8.28515625" style="6" customWidth="1"/>
    <col min="260" max="260" width="5.140625" style="6" bestFit="1" customWidth="1"/>
    <col min="261" max="261" width="5.85546875" style="6" customWidth="1"/>
    <col min="262" max="262" width="6.5703125" style="6" customWidth="1"/>
    <col min="263" max="263" width="6.7109375" style="6" customWidth="1"/>
    <col min="264" max="264" width="10.42578125" style="6" customWidth="1"/>
    <col min="265" max="265" width="6" style="6" customWidth="1"/>
    <col min="266" max="266" width="5.140625" style="6" bestFit="1" customWidth="1"/>
    <col min="267" max="267" width="11" style="6" customWidth="1"/>
    <col min="268" max="268" width="6.28515625" style="6" bestFit="1" customWidth="1"/>
    <col min="269" max="269" width="10.85546875" style="6" customWidth="1"/>
    <col min="270" max="270" width="5.140625" style="6" bestFit="1" customWidth="1"/>
    <col min="271" max="271" width="7.140625" style="6" bestFit="1" customWidth="1"/>
    <col min="272" max="272" width="9.5703125" style="6" customWidth="1"/>
    <col min="273" max="273" width="7" style="6" customWidth="1"/>
    <col min="274" max="274" width="9.7109375" style="6" customWidth="1"/>
    <col min="275" max="275" width="7.28515625" style="6" customWidth="1"/>
    <col min="276" max="295" width="6.42578125" style="6" customWidth="1"/>
    <col min="296" max="507" width="9.140625" style="6"/>
    <col min="508" max="508" width="4.28515625" style="6" customWidth="1"/>
    <col min="509" max="509" width="4.140625" style="6" customWidth="1"/>
    <col min="510" max="510" width="1.7109375" style="6" customWidth="1"/>
    <col min="511" max="511" width="9.140625" style="6" customWidth="1"/>
    <col min="512" max="512" width="7.42578125" style="6" customWidth="1"/>
    <col min="513" max="513" width="5.140625" style="6" bestFit="1" customWidth="1"/>
    <col min="514" max="514" width="5.7109375" style="6" customWidth="1"/>
    <col min="515" max="515" width="8.28515625" style="6" customWidth="1"/>
    <col min="516" max="516" width="5.140625" style="6" bestFit="1" customWidth="1"/>
    <col min="517" max="517" width="5.85546875" style="6" customWidth="1"/>
    <col min="518" max="518" width="6.5703125" style="6" customWidth="1"/>
    <col min="519" max="519" width="6.7109375" style="6" customWidth="1"/>
    <col min="520" max="520" width="10.42578125" style="6" customWidth="1"/>
    <col min="521" max="521" width="6" style="6" customWidth="1"/>
    <col min="522" max="522" width="5.140625" style="6" bestFit="1" customWidth="1"/>
    <col min="523" max="523" width="11" style="6" customWidth="1"/>
    <col min="524" max="524" width="6.28515625" style="6" bestFit="1" customWidth="1"/>
    <col min="525" max="525" width="10.85546875" style="6" customWidth="1"/>
    <col min="526" max="526" width="5.140625" style="6" bestFit="1" customWidth="1"/>
    <col min="527" max="527" width="7.140625" style="6" bestFit="1" customWidth="1"/>
    <col min="528" max="528" width="9.5703125" style="6" customWidth="1"/>
    <col min="529" max="529" width="7" style="6" customWidth="1"/>
    <col min="530" max="530" width="9.7109375" style="6" customWidth="1"/>
    <col min="531" max="531" width="7.28515625" style="6" customWidth="1"/>
    <col min="532" max="551" width="6.42578125" style="6" customWidth="1"/>
    <col min="552" max="763" width="9.140625" style="6"/>
    <col min="764" max="764" width="4.28515625" style="6" customWidth="1"/>
    <col min="765" max="765" width="4.140625" style="6" customWidth="1"/>
    <col min="766" max="766" width="1.7109375" style="6" customWidth="1"/>
    <col min="767" max="767" width="9.140625" style="6" customWidth="1"/>
    <col min="768" max="768" width="7.42578125" style="6" customWidth="1"/>
    <col min="769" max="769" width="5.140625" style="6" bestFit="1" customWidth="1"/>
    <col min="770" max="770" width="5.7109375" style="6" customWidth="1"/>
    <col min="771" max="771" width="8.28515625" style="6" customWidth="1"/>
    <col min="772" max="772" width="5.140625" style="6" bestFit="1" customWidth="1"/>
    <col min="773" max="773" width="5.85546875" style="6" customWidth="1"/>
    <col min="774" max="774" width="6.5703125" style="6" customWidth="1"/>
    <col min="775" max="775" width="6.7109375" style="6" customWidth="1"/>
    <col min="776" max="776" width="10.42578125" style="6" customWidth="1"/>
    <col min="777" max="777" width="6" style="6" customWidth="1"/>
    <col min="778" max="778" width="5.140625" style="6" bestFit="1" customWidth="1"/>
    <col min="779" max="779" width="11" style="6" customWidth="1"/>
    <col min="780" max="780" width="6.28515625" style="6" bestFit="1" customWidth="1"/>
    <col min="781" max="781" width="10.85546875" style="6" customWidth="1"/>
    <col min="782" max="782" width="5.140625" style="6" bestFit="1" customWidth="1"/>
    <col min="783" max="783" width="7.140625" style="6" bestFit="1" customWidth="1"/>
    <col min="784" max="784" width="9.5703125" style="6" customWidth="1"/>
    <col min="785" max="785" width="7" style="6" customWidth="1"/>
    <col min="786" max="786" width="9.7109375" style="6" customWidth="1"/>
    <col min="787" max="787" width="7.28515625" style="6" customWidth="1"/>
    <col min="788" max="807" width="6.42578125" style="6" customWidth="1"/>
    <col min="808" max="1019" width="9.140625" style="6"/>
    <col min="1020" max="1020" width="4.28515625" style="6" customWidth="1"/>
    <col min="1021" max="1021" width="4.140625" style="6" customWidth="1"/>
    <col min="1022" max="1022" width="1.7109375" style="6" customWidth="1"/>
    <col min="1023" max="1023" width="9.140625" style="6" customWidth="1"/>
    <col min="1024" max="1024" width="7.42578125" style="6" customWidth="1"/>
    <col min="1025" max="1025" width="5.140625" style="6" bestFit="1" customWidth="1"/>
    <col min="1026" max="1026" width="5.7109375" style="6" customWidth="1"/>
    <col min="1027" max="1027" width="8.28515625" style="6" customWidth="1"/>
    <col min="1028" max="1028" width="5.140625" style="6" bestFit="1" customWidth="1"/>
    <col min="1029" max="1029" width="5.85546875" style="6" customWidth="1"/>
    <col min="1030" max="1030" width="6.5703125" style="6" customWidth="1"/>
    <col min="1031" max="1031" width="6.7109375" style="6" customWidth="1"/>
    <col min="1032" max="1032" width="10.42578125" style="6" customWidth="1"/>
    <col min="1033" max="1033" width="6" style="6" customWidth="1"/>
    <col min="1034" max="1034" width="5.140625" style="6" bestFit="1" customWidth="1"/>
    <col min="1035" max="1035" width="11" style="6" customWidth="1"/>
    <col min="1036" max="1036" width="6.28515625" style="6" bestFit="1" customWidth="1"/>
    <col min="1037" max="1037" width="10.85546875" style="6" customWidth="1"/>
    <col min="1038" max="1038" width="5.140625" style="6" bestFit="1" customWidth="1"/>
    <col min="1039" max="1039" width="7.140625" style="6" bestFit="1" customWidth="1"/>
    <col min="1040" max="1040" width="9.5703125" style="6" customWidth="1"/>
    <col min="1041" max="1041" width="7" style="6" customWidth="1"/>
    <col min="1042" max="1042" width="9.7109375" style="6" customWidth="1"/>
    <col min="1043" max="1043" width="7.28515625" style="6" customWidth="1"/>
    <col min="1044" max="1063" width="6.42578125" style="6" customWidth="1"/>
    <col min="1064" max="1275" width="9.140625" style="6"/>
    <col min="1276" max="1276" width="4.28515625" style="6" customWidth="1"/>
    <col min="1277" max="1277" width="4.140625" style="6" customWidth="1"/>
    <col min="1278" max="1278" width="1.7109375" style="6" customWidth="1"/>
    <col min="1279" max="1279" width="9.140625" style="6" customWidth="1"/>
    <col min="1280" max="1280" width="7.42578125" style="6" customWidth="1"/>
    <col min="1281" max="1281" width="5.140625" style="6" bestFit="1" customWidth="1"/>
    <col min="1282" max="1282" width="5.7109375" style="6" customWidth="1"/>
    <col min="1283" max="1283" width="8.28515625" style="6" customWidth="1"/>
    <col min="1284" max="1284" width="5.140625" style="6" bestFit="1" customWidth="1"/>
    <col min="1285" max="1285" width="5.85546875" style="6" customWidth="1"/>
    <col min="1286" max="1286" width="6.5703125" style="6" customWidth="1"/>
    <col min="1287" max="1287" width="6.7109375" style="6" customWidth="1"/>
    <col min="1288" max="1288" width="10.42578125" style="6" customWidth="1"/>
    <col min="1289" max="1289" width="6" style="6" customWidth="1"/>
    <col min="1290" max="1290" width="5.140625" style="6" bestFit="1" customWidth="1"/>
    <col min="1291" max="1291" width="11" style="6" customWidth="1"/>
    <col min="1292" max="1292" width="6.28515625" style="6" bestFit="1" customWidth="1"/>
    <col min="1293" max="1293" width="10.85546875" style="6" customWidth="1"/>
    <col min="1294" max="1294" width="5.140625" style="6" bestFit="1" customWidth="1"/>
    <col min="1295" max="1295" width="7.140625" style="6" bestFit="1" customWidth="1"/>
    <col min="1296" max="1296" width="9.5703125" style="6" customWidth="1"/>
    <col min="1297" max="1297" width="7" style="6" customWidth="1"/>
    <col min="1298" max="1298" width="9.7109375" style="6" customWidth="1"/>
    <col min="1299" max="1299" width="7.28515625" style="6" customWidth="1"/>
    <col min="1300" max="1319" width="6.42578125" style="6" customWidth="1"/>
    <col min="1320" max="1531" width="9.140625" style="6"/>
    <col min="1532" max="1532" width="4.28515625" style="6" customWidth="1"/>
    <col min="1533" max="1533" width="4.140625" style="6" customWidth="1"/>
    <col min="1534" max="1534" width="1.7109375" style="6" customWidth="1"/>
    <col min="1535" max="1535" width="9.140625" style="6" customWidth="1"/>
    <col min="1536" max="1536" width="7.42578125" style="6" customWidth="1"/>
    <col min="1537" max="1537" width="5.140625" style="6" bestFit="1" customWidth="1"/>
    <col min="1538" max="1538" width="5.7109375" style="6" customWidth="1"/>
    <col min="1539" max="1539" width="8.28515625" style="6" customWidth="1"/>
    <col min="1540" max="1540" width="5.140625" style="6" bestFit="1" customWidth="1"/>
    <col min="1541" max="1541" width="5.85546875" style="6" customWidth="1"/>
    <col min="1542" max="1542" width="6.5703125" style="6" customWidth="1"/>
    <col min="1543" max="1543" width="6.7109375" style="6" customWidth="1"/>
    <col min="1544" max="1544" width="10.42578125" style="6" customWidth="1"/>
    <col min="1545" max="1545" width="6" style="6" customWidth="1"/>
    <col min="1546" max="1546" width="5.140625" style="6" bestFit="1" customWidth="1"/>
    <col min="1547" max="1547" width="11" style="6" customWidth="1"/>
    <col min="1548" max="1548" width="6.28515625" style="6" bestFit="1" customWidth="1"/>
    <col min="1549" max="1549" width="10.85546875" style="6" customWidth="1"/>
    <col min="1550" max="1550" width="5.140625" style="6" bestFit="1" customWidth="1"/>
    <col min="1551" max="1551" width="7.140625" style="6" bestFit="1" customWidth="1"/>
    <col min="1552" max="1552" width="9.5703125" style="6" customWidth="1"/>
    <col min="1553" max="1553" width="7" style="6" customWidth="1"/>
    <col min="1554" max="1554" width="9.7109375" style="6" customWidth="1"/>
    <col min="1555" max="1555" width="7.28515625" style="6" customWidth="1"/>
    <col min="1556" max="1575" width="6.42578125" style="6" customWidth="1"/>
    <col min="1576" max="1787" width="9.140625" style="6"/>
    <col min="1788" max="1788" width="4.28515625" style="6" customWidth="1"/>
    <col min="1789" max="1789" width="4.140625" style="6" customWidth="1"/>
    <col min="1790" max="1790" width="1.7109375" style="6" customWidth="1"/>
    <col min="1791" max="1791" width="9.140625" style="6" customWidth="1"/>
    <col min="1792" max="1792" width="7.42578125" style="6" customWidth="1"/>
    <col min="1793" max="1793" width="5.140625" style="6" bestFit="1" customWidth="1"/>
    <col min="1794" max="1794" width="5.7109375" style="6" customWidth="1"/>
    <col min="1795" max="1795" width="8.28515625" style="6" customWidth="1"/>
    <col min="1796" max="1796" width="5.140625" style="6" bestFit="1" customWidth="1"/>
    <col min="1797" max="1797" width="5.85546875" style="6" customWidth="1"/>
    <col min="1798" max="1798" width="6.5703125" style="6" customWidth="1"/>
    <col min="1799" max="1799" width="6.7109375" style="6" customWidth="1"/>
    <col min="1800" max="1800" width="10.42578125" style="6" customWidth="1"/>
    <col min="1801" max="1801" width="6" style="6" customWidth="1"/>
    <col min="1802" max="1802" width="5.140625" style="6" bestFit="1" customWidth="1"/>
    <col min="1803" max="1803" width="11" style="6" customWidth="1"/>
    <col min="1804" max="1804" width="6.28515625" style="6" bestFit="1" customWidth="1"/>
    <col min="1805" max="1805" width="10.85546875" style="6" customWidth="1"/>
    <col min="1806" max="1806" width="5.140625" style="6" bestFit="1" customWidth="1"/>
    <col min="1807" max="1807" width="7.140625" style="6" bestFit="1" customWidth="1"/>
    <col min="1808" max="1808" width="9.5703125" style="6" customWidth="1"/>
    <col min="1809" max="1809" width="7" style="6" customWidth="1"/>
    <col min="1810" max="1810" width="9.7109375" style="6" customWidth="1"/>
    <col min="1811" max="1811" width="7.28515625" style="6" customWidth="1"/>
    <col min="1812" max="1831" width="6.42578125" style="6" customWidth="1"/>
    <col min="1832" max="2043" width="9.140625" style="6"/>
    <col min="2044" max="2044" width="4.28515625" style="6" customWidth="1"/>
    <col min="2045" max="2045" width="4.140625" style="6" customWidth="1"/>
    <col min="2046" max="2046" width="1.7109375" style="6" customWidth="1"/>
    <col min="2047" max="2047" width="9.140625" style="6" customWidth="1"/>
    <col min="2048" max="2048" width="7.42578125" style="6" customWidth="1"/>
    <col min="2049" max="2049" width="5.140625" style="6" bestFit="1" customWidth="1"/>
    <col min="2050" max="2050" width="5.7109375" style="6" customWidth="1"/>
    <col min="2051" max="2051" width="8.28515625" style="6" customWidth="1"/>
    <col min="2052" max="2052" width="5.140625" style="6" bestFit="1" customWidth="1"/>
    <col min="2053" max="2053" width="5.85546875" style="6" customWidth="1"/>
    <col min="2054" max="2054" width="6.5703125" style="6" customWidth="1"/>
    <col min="2055" max="2055" width="6.7109375" style="6" customWidth="1"/>
    <col min="2056" max="2056" width="10.42578125" style="6" customWidth="1"/>
    <col min="2057" max="2057" width="6" style="6" customWidth="1"/>
    <col min="2058" max="2058" width="5.140625" style="6" bestFit="1" customWidth="1"/>
    <col min="2059" max="2059" width="11" style="6" customWidth="1"/>
    <col min="2060" max="2060" width="6.28515625" style="6" bestFit="1" customWidth="1"/>
    <col min="2061" max="2061" width="10.85546875" style="6" customWidth="1"/>
    <col min="2062" max="2062" width="5.140625" style="6" bestFit="1" customWidth="1"/>
    <col min="2063" max="2063" width="7.140625" style="6" bestFit="1" customWidth="1"/>
    <col min="2064" max="2064" width="9.5703125" style="6" customWidth="1"/>
    <col min="2065" max="2065" width="7" style="6" customWidth="1"/>
    <col min="2066" max="2066" width="9.7109375" style="6" customWidth="1"/>
    <col min="2067" max="2067" width="7.28515625" style="6" customWidth="1"/>
    <col min="2068" max="2087" width="6.42578125" style="6" customWidth="1"/>
    <col min="2088" max="2299" width="9.140625" style="6"/>
    <col min="2300" max="2300" width="4.28515625" style="6" customWidth="1"/>
    <col min="2301" max="2301" width="4.140625" style="6" customWidth="1"/>
    <col min="2302" max="2302" width="1.7109375" style="6" customWidth="1"/>
    <col min="2303" max="2303" width="9.140625" style="6" customWidth="1"/>
    <col min="2304" max="2304" width="7.42578125" style="6" customWidth="1"/>
    <col min="2305" max="2305" width="5.140625" style="6" bestFit="1" customWidth="1"/>
    <col min="2306" max="2306" width="5.7109375" style="6" customWidth="1"/>
    <col min="2307" max="2307" width="8.28515625" style="6" customWidth="1"/>
    <col min="2308" max="2308" width="5.140625" style="6" bestFit="1" customWidth="1"/>
    <col min="2309" max="2309" width="5.85546875" style="6" customWidth="1"/>
    <col min="2310" max="2310" width="6.5703125" style="6" customWidth="1"/>
    <col min="2311" max="2311" width="6.7109375" style="6" customWidth="1"/>
    <col min="2312" max="2312" width="10.42578125" style="6" customWidth="1"/>
    <col min="2313" max="2313" width="6" style="6" customWidth="1"/>
    <col min="2314" max="2314" width="5.140625" style="6" bestFit="1" customWidth="1"/>
    <col min="2315" max="2315" width="11" style="6" customWidth="1"/>
    <col min="2316" max="2316" width="6.28515625" style="6" bestFit="1" customWidth="1"/>
    <col min="2317" max="2317" width="10.85546875" style="6" customWidth="1"/>
    <col min="2318" max="2318" width="5.140625" style="6" bestFit="1" customWidth="1"/>
    <col min="2319" max="2319" width="7.140625" style="6" bestFit="1" customWidth="1"/>
    <col min="2320" max="2320" width="9.5703125" style="6" customWidth="1"/>
    <col min="2321" max="2321" width="7" style="6" customWidth="1"/>
    <col min="2322" max="2322" width="9.7109375" style="6" customWidth="1"/>
    <col min="2323" max="2323" width="7.28515625" style="6" customWidth="1"/>
    <col min="2324" max="2343" width="6.42578125" style="6" customWidth="1"/>
    <col min="2344" max="2555" width="9.140625" style="6"/>
    <col min="2556" max="2556" width="4.28515625" style="6" customWidth="1"/>
    <col min="2557" max="2557" width="4.140625" style="6" customWidth="1"/>
    <col min="2558" max="2558" width="1.7109375" style="6" customWidth="1"/>
    <col min="2559" max="2559" width="9.140625" style="6" customWidth="1"/>
    <col min="2560" max="2560" width="7.42578125" style="6" customWidth="1"/>
    <col min="2561" max="2561" width="5.140625" style="6" bestFit="1" customWidth="1"/>
    <col min="2562" max="2562" width="5.7109375" style="6" customWidth="1"/>
    <col min="2563" max="2563" width="8.28515625" style="6" customWidth="1"/>
    <col min="2564" max="2564" width="5.140625" style="6" bestFit="1" customWidth="1"/>
    <col min="2565" max="2565" width="5.85546875" style="6" customWidth="1"/>
    <col min="2566" max="2566" width="6.5703125" style="6" customWidth="1"/>
    <col min="2567" max="2567" width="6.7109375" style="6" customWidth="1"/>
    <col min="2568" max="2568" width="10.42578125" style="6" customWidth="1"/>
    <col min="2569" max="2569" width="6" style="6" customWidth="1"/>
    <col min="2570" max="2570" width="5.140625" style="6" bestFit="1" customWidth="1"/>
    <col min="2571" max="2571" width="11" style="6" customWidth="1"/>
    <col min="2572" max="2572" width="6.28515625" style="6" bestFit="1" customWidth="1"/>
    <col min="2573" max="2573" width="10.85546875" style="6" customWidth="1"/>
    <col min="2574" max="2574" width="5.140625" style="6" bestFit="1" customWidth="1"/>
    <col min="2575" max="2575" width="7.140625" style="6" bestFit="1" customWidth="1"/>
    <col min="2576" max="2576" width="9.5703125" style="6" customWidth="1"/>
    <col min="2577" max="2577" width="7" style="6" customWidth="1"/>
    <col min="2578" max="2578" width="9.7109375" style="6" customWidth="1"/>
    <col min="2579" max="2579" width="7.28515625" style="6" customWidth="1"/>
    <col min="2580" max="2599" width="6.42578125" style="6" customWidth="1"/>
    <col min="2600" max="2811" width="9.140625" style="6"/>
    <col min="2812" max="2812" width="4.28515625" style="6" customWidth="1"/>
    <col min="2813" max="2813" width="4.140625" style="6" customWidth="1"/>
    <col min="2814" max="2814" width="1.7109375" style="6" customWidth="1"/>
    <col min="2815" max="2815" width="9.140625" style="6" customWidth="1"/>
    <col min="2816" max="2816" width="7.42578125" style="6" customWidth="1"/>
    <col min="2817" max="2817" width="5.140625" style="6" bestFit="1" customWidth="1"/>
    <col min="2818" max="2818" width="5.7109375" style="6" customWidth="1"/>
    <col min="2819" max="2819" width="8.28515625" style="6" customWidth="1"/>
    <col min="2820" max="2820" width="5.140625" style="6" bestFit="1" customWidth="1"/>
    <col min="2821" max="2821" width="5.85546875" style="6" customWidth="1"/>
    <col min="2822" max="2822" width="6.5703125" style="6" customWidth="1"/>
    <col min="2823" max="2823" width="6.7109375" style="6" customWidth="1"/>
    <col min="2824" max="2824" width="10.42578125" style="6" customWidth="1"/>
    <col min="2825" max="2825" width="6" style="6" customWidth="1"/>
    <col min="2826" max="2826" width="5.140625" style="6" bestFit="1" customWidth="1"/>
    <col min="2827" max="2827" width="11" style="6" customWidth="1"/>
    <col min="2828" max="2828" width="6.28515625" style="6" bestFit="1" customWidth="1"/>
    <col min="2829" max="2829" width="10.85546875" style="6" customWidth="1"/>
    <col min="2830" max="2830" width="5.140625" style="6" bestFit="1" customWidth="1"/>
    <col min="2831" max="2831" width="7.140625" style="6" bestFit="1" customWidth="1"/>
    <col min="2832" max="2832" width="9.5703125" style="6" customWidth="1"/>
    <col min="2833" max="2833" width="7" style="6" customWidth="1"/>
    <col min="2834" max="2834" width="9.7109375" style="6" customWidth="1"/>
    <col min="2835" max="2835" width="7.28515625" style="6" customWidth="1"/>
    <col min="2836" max="2855" width="6.42578125" style="6" customWidth="1"/>
    <col min="2856" max="3067" width="9.140625" style="6"/>
    <col min="3068" max="3068" width="4.28515625" style="6" customWidth="1"/>
    <col min="3069" max="3069" width="4.140625" style="6" customWidth="1"/>
    <col min="3070" max="3070" width="1.7109375" style="6" customWidth="1"/>
    <col min="3071" max="3071" width="9.140625" style="6" customWidth="1"/>
    <col min="3072" max="3072" width="7.42578125" style="6" customWidth="1"/>
    <col min="3073" max="3073" width="5.140625" style="6" bestFit="1" customWidth="1"/>
    <col min="3074" max="3074" width="5.7109375" style="6" customWidth="1"/>
    <col min="3075" max="3075" width="8.28515625" style="6" customWidth="1"/>
    <col min="3076" max="3076" width="5.140625" style="6" bestFit="1" customWidth="1"/>
    <col min="3077" max="3077" width="5.85546875" style="6" customWidth="1"/>
    <col min="3078" max="3078" width="6.5703125" style="6" customWidth="1"/>
    <col min="3079" max="3079" width="6.7109375" style="6" customWidth="1"/>
    <col min="3080" max="3080" width="10.42578125" style="6" customWidth="1"/>
    <col min="3081" max="3081" width="6" style="6" customWidth="1"/>
    <col min="3082" max="3082" width="5.140625" style="6" bestFit="1" customWidth="1"/>
    <col min="3083" max="3083" width="11" style="6" customWidth="1"/>
    <col min="3084" max="3084" width="6.28515625" style="6" bestFit="1" customWidth="1"/>
    <col min="3085" max="3085" width="10.85546875" style="6" customWidth="1"/>
    <col min="3086" max="3086" width="5.140625" style="6" bestFit="1" customWidth="1"/>
    <col min="3087" max="3087" width="7.140625" style="6" bestFit="1" customWidth="1"/>
    <col min="3088" max="3088" width="9.5703125" style="6" customWidth="1"/>
    <col min="3089" max="3089" width="7" style="6" customWidth="1"/>
    <col min="3090" max="3090" width="9.7109375" style="6" customWidth="1"/>
    <col min="3091" max="3091" width="7.28515625" style="6" customWidth="1"/>
    <col min="3092" max="3111" width="6.42578125" style="6" customWidth="1"/>
    <col min="3112" max="3323" width="9.140625" style="6"/>
    <col min="3324" max="3324" width="4.28515625" style="6" customWidth="1"/>
    <col min="3325" max="3325" width="4.140625" style="6" customWidth="1"/>
    <col min="3326" max="3326" width="1.7109375" style="6" customWidth="1"/>
    <col min="3327" max="3327" width="9.140625" style="6" customWidth="1"/>
    <col min="3328" max="3328" width="7.42578125" style="6" customWidth="1"/>
    <col min="3329" max="3329" width="5.140625" style="6" bestFit="1" customWidth="1"/>
    <col min="3330" max="3330" width="5.7109375" style="6" customWidth="1"/>
    <col min="3331" max="3331" width="8.28515625" style="6" customWidth="1"/>
    <col min="3332" max="3332" width="5.140625" style="6" bestFit="1" customWidth="1"/>
    <col min="3333" max="3333" width="5.85546875" style="6" customWidth="1"/>
    <col min="3334" max="3334" width="6.5703125" style="6" customWidth="1"/>
    <col min="3335" max="3335" width="6.7109375" style="6" customWidth="1"/>
    <col min="3336" max="3336" width="10.42578125" style="6" customWidth="1"/>
    <col min="3337" max="3337" width="6" style="6" customWidth="1"/>
    <col min="3338" max="3338" width="5.140625" style="6" bestFit="1" customWidth="1"/>
    <col min="3339" max="3339" width="11" style="6" customWidth="1"/>
    <col min="3340" max="3340" width="6.28515625" style="6" bestFit="1" customWidth="1"/>
    <col min="3341" max="3341" width="10.85546875" style="6" customWidth="1"/>
    <col min="3342" max="3342" width="5.140625" style="6" bestFit="1" customWidth="1"/>
    <col min="3343" max="3343" width="7.140625" style="6" bestFit="1" customWidth="1"/>
    <col min="3344" max="3344" width="9.5703125" style="6" customWidth="1"/>
    <col min="3345" max="3345" width="7" style="6" customWidth="1"/>
    <col min="3346" max="3346" width="9.7109375" style="6" customWidth="1"/>
    <col min="3347" max="3347" width="7.28515625" style="6" customWidth="1"/>
    <col min="3348" max="3367" width="6.42578125" style="6" customWidth="1"/>
    <col min="3368" max="3579" width="9.140625" style="6"/>
    <col min="3580" max="3580" width="4.28515625" style="6" customWidth="1"/>
    <col min="3581" max="3581" width="4.140625" style="6" customWidth="1"/>
    <col min="3582" max="3582" width="1.7109375" style="6" customWidth="1"/>
    <col min="3583" max="3583" width="9.140625" style="6" customWidth="1"/>
    <col min="3584" max="3584" width="7.42578125" style="6" customWidth="1"/>
    <col min="3585" max="3585" width="5.140625" style="6" bestFit="1" customWidth="1"/>
    <col min="3586" max="3586" width="5.7109375" style="6" customWidth="1"/>
    <col min="3587" max="3587" width="8.28515625" style="6" customWidth="1"/>
    <col min="3588" max="3588" width="5.140625" style="6" bestFit="1" customWidth="1"/>
    <col min="3589" max="3589" width="5.85546875" style="6" customWidth="1"/>
    <col min="3590" max="3590" width="6.5703125" style="6" customWidth="1"/>
    <col min="3591" max="3591" width="6.7109375" style="6" customWidth="1"/>
    <col min="3592" max="3592" width="10.42578125" style="6" customWidth="1"/>
    <col min="3593" max="3593" width="6" style="6" customWidth="1"/>
    <col min="3594" max="3594" width="5.140625" style="6" bestFit="1" customWidth="1"/>
    <col min="3595" max="3595" width="11" style="6" customWidth="1"/>
    <col min="3596" max="3596" width="6.28515625" style="6" bestFit="1" customWidth="1"/>
    <col min="3597" max="3597" width="10.85546875" style="6" customWidth="1"/>
    <col min="3598" max="3598" width="5.140625" style="6" bestFit="1" customWidth="1"/>
    <col min="3599" max="3599" width="7.140625" style="6" bestFit="1" customWidth="1"/>
    <col min="3600" max="3600" width="9.5703125" style="6" customWidth="1"/>
    <col min="3601" max="3601" width="7" style="6" customWidth="1"/>
    <col min="3602" max="3602" width="9.7109375" style="6" customWidth="1"/>
    <col min="3603" max="3603" width="7.28515625" style="6" customWidth="1"/>
    <col min="3604" max="3623" width="6.42578125" style="6" customWidth="1"/>
    <col min="3624" max="3835" width="9.140625" style="6"/>
    <col min="3836" max="3836" width="4.28515625" style="6" customWidth="1"/>
    <col min="3837" max="3837" width="4.140625" style="6" customWidth="1"/>
    <col min="3838" max="3838" width="1.7109375" style="6" customWidth="1"/>
    <col min="3839" max="3839" width="9.140625" style="6" customWidth="1"/>
    <col min="3840" max="3840" width="7.42578125" style="6" customWidth="1"/>
    <col min="3841" max="3841" width="5.140625" style="6" bestFit="1" customWidth="1"/>
    <col min="3842" max="3842" width="5.7109375" style="6" customWidth="1"/>
    <col min="3843" max="3843" width="8.28515625" style="6" customWidth="1"/>
    <col min="3844" max="3844" width="5.140625" style="6" bestFit="1" customWidth="1"/>
    <col min="3845" max="3845" width="5.85546875" style="6" customWidth="1"/>
    <col min="3846" max="3846" width="6.5703125" style="6" customWidth="1"/>
    <col min="3847" max="3847" width="6.7109375" style="6" customWidth="1"/>
    <col min="3848" max="3848" width="10.42578125" style="6" customWidth="1"/>
    <col min="3849" max="3849" width="6" style="6" customWidth="1"/>
    <col min="3850" max="3850" width="5.140625" style="6" bestFit="1" customWidth="1"/>
    <col min="3851" max="3851" width="11" style="6" customWidth="1"/>
    <col min="3852" max="3852" width="6.28515625" style="6" bestFit="1" customWidth="1"/>
    <col min="3853" max="3853" width="10.85546875" style="6" customWidth="1"/>
    <col min="3854" max="3854" width="5.140625" style="6" bestFit="1" customWidth="1"/>
    <col min="3855" max="3855" width="7.140625" style="6" bestFit="1" customWidth="1"/>
    <col min="3856" max="3856" width="9.5703125" style="6" customWidth="1"/>
    <col min="3857" max="3857" width="7" style="6" customWidth="1"/>
    <col min="3858" max="3858" width="9.7109375" style="6" customWidth="1"/>
    <col min="3859" max="3859" width="7.28515625" style="6" customWidth="1"/>
    <col min="3860" max="3879" width="6.42578125" style="6" customWidth="1"/>
    <col min="3880" max="4091" width="9.140625" style="6"/>
    <col min="4092" max="4092" width="4.28515625" style="6" customWidth="1"/>
    <col min="4093" max="4093" width="4.140625" style="6" customWidth="1"/>
    <col min="4094" max="4094" width="1.7109375" style="6" customWidth="1"/>
    <col min="4095" max="4095" width="9.140625" style="6" customWidth="1"/>
    <col min="4096" max="4096" width="7.42578125" style="6" customWidth="1"/>
    <col min="4097" max="4097" width="5.140625" style="6" bestFit="1" customWidth="1"/>
    <col min="4098" max="4098" width="5.7109375" style="6" customWidth="1"/>
    <col min="4099" max="4099" width="8.28515625" style="6" customWidth="1"/>
    <col min="4100" max="4100" width="5.140625" style="6" bestFit="1" customWidth="1"/>
    <col min="4101" max="4101" width="5.85546875" style="6" customWidth="1"/>
    <col min="4102" max="4102" width="6.5703125" style="6" customWidth="1"/>
    <col min="4103" max="4103" width="6.7109375" style="6" customWidth="1"/>
    <col min="4104" max="4104" width="10.42578125" style="6" customWidth="1"/>
    <col min="4105" max="4105" width="6" style="6" customWidth="1"/>
    <col min="4106" max="4106" width="5.140625" style="6" bestFit="1" customWidth="1"/>
    <col min="4107" max="4107" width="11" style="6" customWidth="1"/>
    <col min="4108" max="4108" width="6.28515625" style="6" bestFit="1" customWidth="1"/>
    <col min="4109" max="4109" width="10.85546875" style="6" customWidth="1"/>
    <col min="4110" max="4110" width="5.140625" style="6" bestFit="1" customWidth="1"/>
    <col min="4111" max="4111" width="7.140625" style="6" bestFit="1" customWidth="1"/>
    <col min="4112" max="4112" width="9.5703125" style="6" customWidth="1"/>
    <col min="4113" max="4113" width="7" style="6" customWidth="1"/>
    <col min="4114" max="4114" width="9.7109375" style="6" customWidth="1"/>
    <col min="4115" max="4115" width="7.28515625" style="6" customWidth="1"/>
    <col min="4116" max="4135" width="6.42578125" style="6" customWidth="1"/>
    <col min="4136" max="4347" width="9.140625" style="6"/>
    <col min="4348" max="4348" width="4.28515625" style="6" customWidth="1"/>
    <col min="4349" max="4349" width="4.140625" style="6" customWidth="1"/>
    <col min="4350" max="4350" width="1.7109375" style="6" customWidth="1"/>
    <col min="4351" max="4351" width="9.140625" style="6" customWidth="1"/>
    <col min="4352" max="4352" width="7.42578125" style="6" customWidth="1"/>
    <col min="4353" max="4353" width="5.140625" style="6" bestFit="1" customWidth="1"/>
    <col min="4354" max="4354" width="5.7109375" style="6" customWidth="1"/>
    <col min="4355" max="4355" width="8.28515625" style="6" customWidth="1"/>
    <col min="4356" max="4356" width="5.140625" style="6" bestFit="1" customWidth="1"/>
    <col min="4357" max="4357" width="5.85546875" style="6" customWidth="1"/>
    <col min="4358" max="4358" width="6.5703125" style="6" customWidth="1"/>
    <col min="4359" max="4359" width="6.7109375" style="6" customWidth="1"/>
    <col min="4360" max="4360" width="10.42578125" style="6" customWidth="1"/>
    <col min="4361" max="4361" width="6" style="6" customWidth="1"/>
    <col min="4362" max="4362" width="5.140625" style="6" bestFit="1" customWidth="1"/>
    <col min="4363" max="4363" width="11" style="6" customWidth="1"/>
    <col min="4364" max="4364" width="6.28515625" style="6" bestFit="1" customWidth="1"/>
    <col min="4365" max="4365" width="10.85546875" style="6" customWidth="1"/>
    <col min="4366" max="4366" width="5.140625" style="6" bestFit="1" customWidth="1"/>
    <col min="4367" max="4367" width="7.140625" style="6" bestFit="1" customWidth="1"/>
    <col min="4368" max="4368" width="9.5703125" style="6" customWidth="1"/>
    <col min="4369" max="4369" width="7" style="6" customWidth="1"/>
    <col min="4370" max="4370" width="9.7109375" style="6" customWidth="1"/>
    <col min="4371" max="4371" width="7.28515625" style="6" customWidth="1"/>
    <col min="4372" max="4391" width="6.42578125" style="6" customWidth="1"/>
    <col min="4392" max="4603" width="9.140625" style="6"/>
    <col min="4604" max="4604" width="4.28515625" style="6" customWidth="1"/>
    <col min="4605" max="4605" width="4.140625" style="6" customWidth="1"/>
    <col min="4606" max="4606" width="1.7109375" style="6" customWidth="1"/>
    <col min="4607" max="4607" width="9.140625" style="6" customWidth="1"/>
    <col min="4608" max="4608" width="7.42578125" style="6" customWidth="1"/>
    <col min="4609" max="4609" width="5.140625" style="6" bestFit="1" customWidth="1"/>
    <col min="4610" max="4610" width="5.7109375" style="6" customWidth="1"/>
    <col min="4611" max="4611" width="8.28515625" style="6" customWidth="1"/>
    <col min="4612" max="4612" width="5.140625" style="6" bestFit="1" customWidth="1"/>
    <col min="4613" max="4613" width="5.85546875" style="6" customWidth="1"/>
    <col min="4614" max="4614" width="6.5703125" style="6" customWidth="1"/>
    <col min="4615" max="4615" width="6.7109375" style="6" customWidth="1"/>
    <col min="4616" max="4616" width="10.42578125" style="6" customWidth="1"/>
    <col min="4617" max="4617" width="6" style="6" customWidth="1"/>
    <col min="4618" max="4618" width="5.140625" style="6" bestFit="1" customWidth="1"/>
    <col min="4619" max="4619" width="11" style="6" customWidth="1"/>
    <col min="4620" max="4620" width="6.28515625" style="6" bestFit="1" customWidth="1"/>
    <col min="4621" max="4621" width="10.85546875" style="6" customWidth="1"/>
    <col min="4622" max="4622" width="5.140625" style="6" bestFit="1" customWidth="1"/>
    <col min="4623" max="4623" width="7.140625" style="6" bestFit="1" customWidth="1"/>
    <col min="4624" max="4624" width="9.5703125" style="6" customWidth="1"/>
    <col min="4625" max="4625" width="7" style="6" customWidth="1"/>
    <col min="4626" max="4626" width="9.7109375" style="6" customWidth="1"/>
    <col min="4627" max="4627" width="7.28515625" style="6" customWidth="1"/>
    <col min="4628" max="4647" width="6.42578125" style="6" customWidth="1"/>
    <col min="4648" max="4859" width="9.140625" style="6"/>
    <col min="4860" max="4860" width="4.28515625" style="6" customWidth="1"/>
    <col min="4861" max="4861" width="4.140625" style="6" customWidth="1"/>
    <col min="4862" max="4862" width="1.7109375" style="6" customWidth="1"/>
    <col min="4863" max="4863" width="9.140625" style="6" customWidth="1"/>
    <col min="4864" max="4864" width="7.42578125" style="6" customWidth="1"/>
    <col min="4865" max="4865" width="5.140625" style="6" bestFit="1" customWidth="1"/>
    <col min="4866" max="4866" width="5.7109375" style="6" customWidth="1"/>
    <col min="4867" max="4867" width="8.28515625" style="6" customWidth="1"/>
    <col min="4868" max="4868" width="5.140625" style="6" bestFit="1" customWidth="1"/>
    <col min="4869" max="4869" width="5.85546875" style="6" customWidth="1"/>
    <col min="4870" max="4870" width="6.5703125" style="6" customWidth="1"/>
    <col min="4871" max="4871" width="6.7109375" style="6" customWidth="1"/>
    <col min="4872" max="4872" width="10.42578125" style="6" customWidth="1"/>
    <col min="4873" max="4873" width="6" style="6" customWidth="1"/>
    <col min="4874" max="4874" width="5.140625" style="6" bestFit="1" customWidth="1"/>
    <col min="4875" max="4875" width="11" style="6" customWidth="1"/>
    <col min="4876" max="4876" width="6.28515625" style="6" bestFit="1" customWidth="1"/>
    <col min="4877" max="4877" width="10.85546875" style="6" customWidth="1"/>
    <col min="4878" max="4878" width="5.140625" style="6" bestFit="1" customWidth="1"/>
    <col min="4879" max="4879" width="7.140625" style="6" bestFit="1" customWidth="1"/>
    <col min="4880" max="4880" width="9.5703125" style="6" customWidth="1"/>
    <col min="4881" max="4881" width="7" style="6" customWidth="1"/>
    <col min="4882" max="4882" width="9.7109375" style="6" customWidth="1"/>
    <col min="4883" max="4883" width="7.28515625" style="6" customWidth="1"/>
    <col min="4884" max="4903" width="6.42578125" style="6" customWidth="1"/>
    <col min="4904" max="5115" width="9.140625" style="6"/>
    <col min="5116" max="5116" width="4.28515625" style="6" customWidth="1"/>
    <col min="5117" max="5117" width="4.140625" style="6" customWidth="1"/>
    <col min="5118" max="5118" width="1.7109375" style="6" customWidth="1"/>
    <col min="5119" max="5119" width="9.140625" style="6" customWidth="1"/>
    <col min="5120" max="5120" width="7.42578125" style="6" customWidth="1"/>
    <col min="5121" max="5121" width="5.140625" style="6" bestFit="1" customWidth="1"/>
    <col min="5122" max="5122" width="5.7109375" style="6" customWidth="1"/>
    <col min="5123" max="5123" width="8.28515625" style="6" customWidth="1"/>
    <col min="5124" max="5124" width="5.140625" style="6" bestFit="1" customWidth="1"/>
    <col min="5125" max="5125" width="5.85546875" style="6" customWidth="1"/>
    <col min="5126" max="5126" width="6.5703125" style="6" customWidth="1"/>
    <col min="5127" max="5127" width="6.7109375" style="6" customWidth="1"/>
    <col min="5128" max="5128" width="10.42578125" style="6" customWidth="1"/>
    <col min="5129" max="5129" width="6" style="6" customWidth="1"/>
    <col min="5130" max="5130" width="5.140625" style="6" bestFit="1" customWidth="1"/>
    <col min="5131" max="5131" width="11" style="6" customWidth="1"/>
    <col min="5132" max="5132" width="6.28515625" style="6" bestFit="1" customWidth="1"/>
    <col min="5133" max="5133" width="10.85546875" style="6" customWidth="1"/>
    <col min="5134" max="5134" width="5.140625" style="6" bestFit="1" customWidth="1"/>
    <col min="5135" max="5135" width="7.140625" style="6" bestFit="1" customWidth="1"/>
    <col min="5136" max="5136" width="9.5703125" style="6" customWidth="1"/>
    <col min="5137" max="5137" width="7" style="6" customWidth="1"/>
    <col min="5138" max="5138" width="9.7109375" style="6" customWidth="1"/>
    <col min="5139" max="5139" width="7.28515625" style="6" customWidth="1"/>
    <col min="5140" max="5159" width="6.42578125" style="6" customWidth="1"/>
    <col min="5160" max="5371" width="9.140625" style="6"/>
    <col min="5372" max="5372" width="4.28515625" style="6" customWidth="1"/>
    <col min="5373" max="5373" width="4.140625" style="6" customWidth="1"/>
    <col min="5374" max="5374" width="1.7109375" style="6" customWidth="1"/>
    <col min="5375" max="5375" width="9.140625" style="6" customWidth="1"/>
    <col min="5376" max="5376" width="7.42578125" style="6" customWidth="1"/>
    <col min="5377" max="5377" width="5.140625" style="6" bestFit="1" customWidth="1"/>
    <col min="5378" max="5378" width="5.7109375" style="6" customWidth="1"/>
    <col min="5379" max="5379" width="8.28515625" style="6" customWidth="1"/>
    <col min="5380" max="5380" width="5.140625" style="6" bestFit="1" customWidth="1"/>
    <col min="5381" max="5381" width="5.85546875" style="6" customWidth="1"/>
    <col min="5382" max="5382" width="6.5703125" style="6" customWidth="1"/>
    <col min="5383" max="5383" width="6.7109375" style="6" customWidth="1"/>
    <col min="5384" max="5384" width="10.42578125" style="6" customWidth="1"/>
    <col min="5385" max="5385" width="6" style="6" customWidth="1"/>
    <col min="5386" max="5386" width="5.140625" style="6" bestFit="1" customWidth="1"/>
    <col min="5387" max="5387" width="11" style="6" customWidth="1"/>
    <col min="5388" max="5388" width="6.28515625" style="6" bestFit="1" customWidth="1"/>
    <col min="5389" max="5389" width="10.85546875" style="6" customWidth="1"/>
    <col min="5390" max="5390" width="5.140625" style="6" bestFit="1" customWidth="1"/>
    <col min="5391" max="5391" width="7.140625" style="6" bestFit="1" customWidth="1"/>
    <col min="5392" max="5392" width="9.5703125" style="6" customWidth="1"/>
    <col min="5393" max="5393" width="7" style="6" customWidth="1"/>
    <col min="5394" max="5394" width="9.7109375" style="6" customWidth="1"/>
    <col min="5395" max="5395" width="7.28515625" style="6" customWidth="1"/>
    <col min="5396" max="5415" width="6.42578125" style="6" customWidth="1"/>
    <col min="5416" max="5627" width="9.140625" style="6"/>
    <col min="5628" max="5628" width="4.28515625" style="6" customWidth="1"/>
    <col min="5629" max="5629" width="4.140625" style="6" customWidth="1"/>
    <col min="5630" max="5630" width="1.7109375" style="6" customWidth="1"/>
    <col min="5631" max="5631" width="9.140625" style="6" customWidth="1"/>
    <col min="5632" max="5632" width="7.42578125" style="6" customWidth="1"/>
    <col min="5633" max="5633" width="5.140625" style="6" bestFit="1" customWidth="1"/>
    <col min="5634" max="5634" width="5.7109375" style="6" customWidth="1"/>
    <col min="5635" max="5635" width="8.28515625" style="6" customWidth="1"/>
    <col min="5636" max="5636" width="5.140625" style="6" bestFit="1" customWidth="1"/>
    <col min="5637" max="5637" width="5.85546875" style="6" customWidth="1"/>
    <col min="5638" max="5638" width="6.5703125" style="6" customWidth="1"/>
    <col min="5639" max="5639" width="6.7109375" style="6" customWidth="1"/>
    <col min="5640" max="5640" width="10.42578125" style="6" customWidth="1"/>
    <col min="5641" max="5641" width="6" style="6" customWidth="1"/>
    <col min="5642" max="5642" width="5.140625" style="6" bestFit="1" customWidth="1"/>
    <col min="5643" max="5643" width="11" style="6" customWidth="1"/>
    <col min="5644" max="5644" width="6.28515625" style="6" bestFit="1" customWidth="1"/>
    <col min="5645" max="5645" width="10.85546875" style="6" customWidth="1"/>
    <col min="5646" max="5646" width="5.140625" style="6" bestFit="1" customWidth="1"/>
    <col min="5647" max="5647" width="7.140625" style="6" bestFit="1" customWidth="1"/>
    <col min="5648" max="5648" width="9.5703125" style="6" customWidth="1"/>
    <col min="5649" max="5649" width="7" style="6" customWidth="1"/>
    <col min="5650" max="5650" width="9.7109375" style="6" customWidth="1"/>
    <col min="5651" max="5651" width="7.28515625" style="6" customWidth="1"/>
    <col min="5652" max="5671" width="6.42578125" style="6" customWidth="1"/>
    <col min="5672" max="5883" width="9.140625" style="6"/>
    <col min="5884" max="5884" width="4.28515625" style="6" customWidth="1"/>
    <col min="5885" max="5885" width="4.140625" style="6" customWidth="1"/>
    <col min="5886" max="5886" width="1.7109375" style="6" customWidth="1"/>
    <col min="5887" max="5887" width="9.140625" style="6" customWidth="1"/>
    <col min="5888" max="5888" width="7.42578125" style="6" customWidth="1"/>
    <col min="5889" max="5889" width="5.140625" style="6" bestFit="1" customWidth="1"/>
    <col min="5890" max="5890" width="5.7109375" style="6" customWidth="1"/>
    <col min="5891" max="5891" width="8.28515625" style="6" customWidth="1"/>
    <col min="5892" max="5892" width="5.140625" style="6" bestFit="1" customWidth="1"/>
    <col min="5893" max="5893" width="5.85546875" style="6" customWidth="1"/>
    <col min="5894" max="5894" width="6.5703125" style="6" customWidth="1"/>
    <col min="5895" max="5895" width="6.7109375" style="6" customWidth="1"/>
    <col min="5896" max="5896" width="10.42578125" style="6" customWidth="1"/>
    <col min="5897" max="5897" width="6" style="6" customWidth="1"/>
    <col min="5898" max="5898" width="5.140625" style="6" bestFit="1" customWidth="1"/>
    <col min="5899" max="5899" width="11" style="6" customWidth="1"/>
    <col min="5900" max="5900" width="6.28515625" style="6" bestFit="1" customWidth="1"/>
    <col min="5901" max="5901" width="10.85546875" style="6" customWidth="1"/>
    <col min="5902" max="5902" width="5.140625" style="6" bestFit="1" customWidth="1"/>
    <col min="5903" max="5903" width="7.140625" style="6" bestFit="1" customWidth="1"/>
    <col min="5904" max="5904" width="9.5703125" style="6" customWidth="1"/>
    <col min="5905" max="5905" width="7" style="6" customWidth="1"/>
    <col min="5906" max="5906" width="9.7109375" style="6" customWidth="1"/>
    <col min="5907" max="5907" width="7.28515625" style="6" customWidth="1"/>
    <col min="5908" max="5927" width="6.42578125" style="6" customWidth="1"/>
    <col min="5928" max="6139" width="9.140625" style="6"/>
    <col min="6140" max="6140" width="4.28515625" style="6" customWidth="1"/>
    <col min="6141" max="6141" width="4.140625" style="6" customWidth="1"/>
    <col min="6142" max="6142" width="1.7109375" style="6" customWidth="1"/>
    <col min="6143" max="6143" width="9.140625" style="6" customWidth="1"/>
    <col min="6144" max="6144" width="7.42578125" style="6" customWidth="1"/>
    <col min="6145" max="6145" width="5.140625" style="6" bestFit="1" customWidth="1"/>
    <col min="6146" max="6146" width="5.7109375" style="6" customWidth="1"/>
    <col min="6147" max="6147" width="8.28515625" style="6" customWidth="1"/>
    <col min="6148" max="6148" width="5.140625" style="6" bestFit="1" customWidth="1"/>
    <col min="6149" max="6149" width="5.85546875" style="6" customWidth="1"/>
    <col min="6150" max="6150" width="6.5703125" style="6" customWidth="1"/>
    <col min="6151" max="6151" width="6.7109375" style="6" customWidth="1"/>
    <col min="6152" max="6152" width="10.42578125" style="6" customWidth="1"/>
    <col min="6153" max="6153" width="6" style="6" customWidth="1"/>
    <col min="6154" max="6154" width="5.140625" style="6" bestFit="1" customWidth="1"/>
    <col min="6155" max="6155" width="11" style="6" customWidth="1"/>
    <col min="6156" max="6156" width="6.28515625" style="6" bestFit="1" customWidth="1"/>
    <col min="6157" max="6157" width="10.85546875" style="6" customWidth="1"/>
    <col min="6158" max="6158" width="5.140625" style="6" bestFit="1" customWidth="1"/>
    <col min="6159" max="6159" width="7.140625" style="6" bestFit="1" customWidth="1"/>
    <col min="6160" max="6160" width="9.5703125" style="6" customWidth="1"/>
    <col min="6161" max="6161" width="7" style="6" customWidth="1"/>
    <col min="6162" max="6162" width="9.7109375" style="6" customWidth="1"/>
    <col min="6163" max="6163" width="7.28515625" style="6" customWidth="1"/>
    <col min="6164" max="6183" width="6.42578125" style="6" customWidth="1"/>
    <col min="6184" max="6395" width="9.140625" style="6"/>
    <col min="6396" max="6396" width="4.28515625" style="6" customWidth="1"/>
    <col min="6397" max="6397" width="4.140625" style="6" customWidth="1"/>
    <col min="6398" max="6398" width="1.7109375" style="6" customWidth="1"/>
    <col min="6399" max="6399" width="9.140625" style="6" customWidth="1"/>
    <col min="6400" max="6400" width="7.42578125" style="6" customWidth="1"/>
    <col min="6401" max="6401" width="5.140625" style="6" bestFit="1" customWidth="1"/>
    <col min="6402" max="6402" width="5.7109375" style="6" customWidth="1"/>
    <col min="6403" max="6403" width="8.28515625" style="6" customWidth="1"/>
    <col min="6404" max="6404" width="5.140625" style="6" bestFit="1" customWidth="1"/>
    <col min="6405" max="6405" width="5.85546875" style="6" customWidth="1"/>
    <col min="6406" max="6406" width="6.5703125" style="6" customWidth="1"/>
    <col min="6407" max="6407" width="6.7109375" style="6" customWidth="1"/>
    <col min="6408" max="6408" width="10.42578125" style="6" customWidth="1"/>
    <col min="6409" max="6409" width="6" style="6" customWidth="1"/>
    <col min="6410" max="6410" width="5.140625" style="6" bestFit="1" customWidth="1"/>
    <col min="6411" max="6411" width="11" style="6" customWidth="1"/>
    <col min="6412" max="6412" width="6.28515625" style="6" bestFit="1" customWidth="1"/>
    <col min="6413" max="6413" width="10.85546875" style="6" customWidth="1"/>
    <col min="6414" max="6414" width="5.140625" style="6" bestFit="1" customWidth="1"/>
    <col min="6415" max="6415" width="7.140625" style="6" bestFit="1" customWidth="1"/>
    <col min="6416" max="6416" width="9.5703125" style="6" customWidth="1"/>
    <col min="6417" max="6417" width="7" style="6" customWidth="1"/>
    <col min="6418" max="6418" width="9.7109375" style="6" customWidth="1"/>
    <col min="6419" max="6419" width="7.28515625" style="6" customWidth="1"/>
    <col min="6420" max="6439" width="6.42578125" style="6" customWidth="1"/>
    <col min="6440" max="6651" width="9.140625" style="6"/>
    <col min="6652" max="6652" width="4.28515625" style="6" customWidth="1"/>
    <col min="6653" max="6653" width="4.140625" style="6" customWidth="1"/>
    <col min="6654" max="6654" width="1.7109375" style="6" customWidth="1"/>
    <col min="6655" max="6655" width="9.140625" style="6" customWidth="1"/>
    <col min="6656" max="6656" width="7.42578125" style="6" customWidth="1"/>
    <col min="6657" max="6657" width="5.140625" style="6" bestFit="1" customWidth="1"/>
    <col min="6658" max="6658" width="5.7109375" style="6" customWidth="1"/>
    <col min="6659" max="6659" width="8.28515625" style="6" customWidth="1"/>
    <col min="6660" max="6660" width="5.140625" style="6" bestFit="1" customWidth="1"/>
    <col min="6661" max="6661" width="5.85546875" style="6" customWidth="1"/>
    <col min="6662" max="6662" width="6.5703125" style="6" customWidth="1"/>
    <col min="6663" max="6663" width="6.7109375" style="6" customWidth="1"/>
    <col min="6664" max="6664" width="10.42578125" style="6" customWidth="1"/>
    <col min="6665" max="6665" width="6" style="6" customWidth="1"/>
    <col min="6666" max="6666" width="5.140625" style="6" bestFit="1" customWidth="1"/>
    <col min="6667" max="6667" width="11" style="6" customWidth="1"/>
    <col min="6668" max="6668" width="6.28515625" style="6" bestFit="1" customWidth="1"/>
    <col min="6669" max="6669" width="10.85546875" style="6" customWidth="1"/>
    <col min="6670" max="6670" width="5.140625" style="6" bestFit="1" customWidth="1"/>
    <col min="6671" max="6671" width="7.140625" style="6" bestFit="1" customWidth="1"/>
    <col min="6672" max="6672" width="9.5703125" style="6" customWidth="1"/>
    <col min="6673" max="6673" width="7" style="6" customWidth="1"/>
    <col min="6674" max="6674" width="9.7109375" style="6" customWidth="1"/>
    <col min="6675" max="6675" width="7.28515625" style="6" customWidth="1"/>
    <col min="6676" max="6695" width="6.42578125" style="6" customWidth="1"/>
    <col min="6696" max="6907" width="9.140625" style="6"/>
    <col min="6908" max="6908" width="4.28515625" style="6" customWidth="1"/>
    <col min="6909" max="6909" width="4.140625" style="6" customWidth="1"/>
    <col min="6910" max="6910" width="1.7109375" style="6" customWidth="1"/>
    <col min="6911" max="6911" width="9.140625" style="6" customWidth="1"/>
    <col min="6912" max="6912" width="7.42578125" style="6" customWidth="1"/>
    <col min="6913" max="6913" width="5.140625" style="6" bestFit="1" customWidth="1"/>
    <col min="6914" max="6914" width="5.7109375" style="6" customWidth="1"/>
    <col min="6915" max="6915" width="8.28515625" style="6" customWidth="1"/>
    <col min="6916" max="6916" width="5.140625" style="6" bestFit="1" customWidth="1"/>
    <col min="6917" max="6917" width="5.85546875" style="6" customWidth="1"/>
    <col min="6918" max="6918" width="6.5703125" style="6" customWidth="1"/>
    <col min="6919" max="6919" width="6.7109375" style="6" customWidth="1"/>
    <col min="6920" max="6920" width="10.42578125" style="6" customWidth="1"/>
    <col min="6921" max="6921" width="6" style="6" customWidth="1"/>
    <col min="6922" max="6922" width="5.140625" style="6" bestFit="1" customWidth="1"/>
    <col min="6923" max="6923" width="11" style="6" customWidth="1"/>
    <col min="6924" max="6924" width="6.28515625" style="6" bestFit="1" customWidth="1"/>
    <col min="6925" max="6925" width="10.85546875" style="6" customWidth="1"/>
    <col min="6926" max="6926" width="5.140625" style="6" bestFit="1" customWidth="1"/>
    <col min="6927" max="6927" width="7.140625" style="6" bestFit="1" customWidth="1"/>
    <col min="6928" max="6928" width="9.5703125" style="6" customWidth="1"/>
    <col min="6929" max="6929" width="7" style="6" customWidth="1"/>
    <col min="6930" max="6930" width="9.7109375" style="6" customWidth="1"/>
    <col min="6931" max="6931" width="7.28515625" style="6" customWidth="1"/>
    <col min="6932" max="6951" width="6.42578125" style="6" customWidth="1"/>
    <col min="6952" max="7163" width="9.140625" style="6"/>
    <col min="7164" max="7164" width="4.28515625" style="6" customWidth="1"/>
    <col min="7165" max="7165" width="4.140625" style="6" customWidth="1"/>
    <col min="7166" max="7166" width="1.7109375" style="6" customWidth="1"/>
    <col min="7167" max="7167" width="9.140625" style="6" customWidth="1"/>
    <col min="7168" max="7168" width="7.42578125" style="6" customWidth="1"/>
    <col min="7169" max="7169" width="5.140625" style="6" bestFit="1" customWidth="1"/>
    <col min="7170" max="7170" width="5.7109375" style="6" customWidth="1"/>
    <col min="7171" max="7171" width="8.28515625" style="6" customWidth="1"/>
    <col min="7172" max="7172" width="5.140625" style="6" bestFit="1" customWidth="1"/>
    <col min="7173" max="7173" width="5.85546875" style="6" customWidth="1"/>
    <col min="7174" max="7174" width="6.5703125" style="6" customWidth="1"/>
    <col min="7175" max="7175" width="6.7109375" style="6" customWidth="1"/>
    <col min="7176" max="7176" width="10.42578125" style="6" customWidth="1"/>
    <col min="7177" max="7177" width="6" style="6" customWidth="1"/>
    <col min="7178" max="7178" width="5.140625" style="6" bestFit="1" customWidth="1"/>
    <col min="7179" max="7179" width="11" style="6" customWidth="1"/>
    <col min="7180" max="7180" width="6.28515625" style="6" bestFit="1" customWidth="1"/>
    <col min="7181" max="7181" width="10.85546875" style="6" customWidth="1"/>
    <col min="7182" max="7182" width="5.140625" style="6" bestFit="1" customWidth="1"/>
    <col min="7183" max="7183" width="7.140625" style="6" bestFit="1" customWidth="1"/>
    <col min="7184" max="7184" width="9.5703125" style="6" customWidth="1"/>
    <col min="7185" max="7185" width="7" style="6" customWidth="1"/>
    <col min="7186" max="7186" width="9.7109375" style="6" customWidth="1"/>
    <col min="7187" max="7187" width="7.28515625" style="6" customWidth="1"/>
    <col min="7188" max="7207" width="6.42578125" style="6" customWidth="1"/>
    <col min="7208" max="7419" width="9.140625" style="6"/>
    <col min="7420" max="7420" width="4.28515625" style="6" customWidth="1"/>
    <col min="7421" max="7421" width="4.140625" style="6" customWidth="1"/>
    <col min="7422" max="7422" width="1.7109375" style="6" customWidth="1"/>
    <col min="7423" max="7423" width="9.140625" style="6" customWidth="1"/>
    <col min="7424" max="7424" width="7.42578125" style="6" customWidth="1"/>
    <col min="7425" max="7425" width="5.140625" style="6" bestFit="1" customWidth="1"/>
    <col min="7426" max="7426" width="5.7109375" style="6" customWidth="1"/>
    <col min="7427" max="7427" width="8.28515625" style="6" customWidth="1"/>
    <col min="7428" max="7428" width="5.140625" style="6" bestFit="1" customWidth="1"/>
    <col min="7429" max="7429" width="5.85546875" style="6" customWidth="1"/>
    <col min="7430" max="7430" width="6.5703125" style="6" customWidth="1"/>
    <col min="7431" max="7431" width="6.7109375" style="6" customWidth="1"/>
    <col min="7432" max="7432" width="10.42578125" style="6" customWidth="1"/>
    <col min="7433" max="7433" width="6" style="6" customWidth="1"/>
    <col min="7434" max="7434" width="5.140625" style="6" bestFit="1" customWidth="1"/>
    <col min="7435" max="7435" width="11" style="6" customWidth="1"/>
    <col min="7436" max="7436" width="6.28515625" style="6" bestFit="1" customWidth="1"/>
    <col min="7437" max="7437" width="10.85546875" style="6" customWidth="1"/>
    <col min="7438" max="7438" width="5.140625" style="6" bestFit="1" customWidth="1"/>
    <col min="7439" max="7439" width="7.140625" style="6" bestFit="1" customWidth="1"/>
    <col min="7440" max="7440" width="9.5703125" style="6" customWidth="1"/>
    <col min="7441" max="7441" width="7" style="6" customWidth="1"/>
    <col min="7442" max="7442" width="9.7109375" style="6" customWidth="1"/>
    <col min="7443" max="7443" width="7.28515625" style="6" customWidth="1"/>
    <col min="7444" max="7463" width="6.42578125" style="6" customWidth="1"/>
    <col min="7464" max="7675" width="9.140625" style="6"/>
    <col min="7676" max="7676" width="4.28515625" style="6" customWidth="1"/>
    <col min="7677" max="7677" width="4.140625" style="6" customWidth="1"/>
    <col min="7678" max="7678" width="1.7109375" style="6" customWidth="1"/>
    <col min="7679" max="7679" width="9.140625" style="6" customWidth="1"/>
    <col min="7680" max="7680" width="7.42578125" style="6" customWidth="1"/>
    <col min="7681" max="7681" width="5.140625" style="6" bestFit="1" customWidth="1"/>
    <col min="7682" max="7682" width="5.7109375" style="6" customWidth="1"/>
    <col min="7683" max="7683" width="8.28515625" style="6" customWidth="1"/>
    <col min="7684" max="7684" width="5.140625" style="6" bestFit="1" customWidth="1"/>
    <col min="7685" max="7685" width="5.85546875" style="6" customWidth="1"/>
    <col min="7686" max="7686" width="6.5703125" style="6" customWidth="1"/>
    <col min="7687" max="7687" width="6.7109375" style="6" customWidth="1"/>
    <col min="7688" max="7688" width="10.42578125" style="6" customWidth="1"/>
    <col min="7689" max="7689" width="6" style="6" customWidth="1"/>
    <col min="7690" max="7690" width="5.140625" style="6" bestFit="1" customWidth="1"/>
    <col min="7691" max="7691" width="11" style="6" customWidth="1"/>
    <col min="7692" max="7692" width="6.28515625" style="6" bestFit="1" customWidth="1"/>
    <col min="7693" max="7693" width="10.85546875" style="6" customWidth="1"/>
    <col min="7694" max="7694" width="5.140625" style="6" bestFit="1" customWidth="1"/>
    <col min="7695" max="7695" width="7.140625" style="6" bestFit="1" customWidth="1"/>
    <col min="7696" max="7696" width="9.5703125" style="6" customWidth="1"/>
    <col min="7697" max="7697" width="7" style="6" customWidth="1"/>
    <col min="7698" max="7698" width="9.7109375" style="6" customWidth="1"/>
    <col min="7699" max="7699" width="7.28515625" style="6" customWidth="1"/>
    <col min="7700" max="7719" width="6.42578125" style="6" customWidth="1"/>
    <col min="7720" max="7931" width="9.140625" style="6"/>
    <col min="7932" max="7932" width="4.28515625" style="6" customWidth="1"/>
    <col min="7933" max="7933" width="4.140625" style="6" customWidth="1"/>
    <col min="7934" max="7934" width="1.7109375" style="6" customWidth="1"/>
    <col min="7935" max="7935" width="9.140625" style="6" customWidth="1"/>
    <col min="7936" max="7936" width="7.42578125" style="6" customWidth="1"/>
    <col min="7937" max="7937" width="5.140625" style="6" bestFit="1" customWidth="1"/>
    <col min="7938" max="7938" width="5.7109375" style="6" customWidth="1"/>
    <col min="7939" max="7939" width="8.28515625" style="6" customWidth="1"/>
    <col min="7940" max="7940" width="5.140625" style="6" bestFit="1" customWidth="1"/>
    <col min="7941" max="7941" width="5.85546875" style="6" customWidth="1"/>
    <col min="7942" max="7942" width="6.5703125" style="6" customWidth="1"/>
    <col min="7943" max="7943" width="6.7109375" style="6" customWidth="1"/>
    <col min="7944" max="7944" width="10.42578125" style="6" customWidth="1"/>
    <col min="7945" max="7945" width="6" style="6" customWidth="1"/>
    <col min="7946" max="7946" width="5.140625" style="6" bestFit="1" customWidth="1"/>
    <col min="7947" max="7947" width="11" style="6" customWidth="1"/>
    <col min="7948" max="7948" width="6.28515625" style="6" bestFit="1" customWidth="1"/>
    <col min="7949" max="7949" width="10.85546875" style="6" customWidth="1"/>
    <col min="7950" max="7950" width="5.140625" style="6" bestFit="1" customWidth="1"/>
    <col min="7951" max="7951" width="7.140625" style="6" bestFit="1" customWidth="1"/>
    <col min="7952" max="7952" width="9.5703125" style="6" customWidth="1"/>
    <col min="7953" max="7953" width="7" style="6" customWidth="1"/>
    <col min="7954" max="7954" width="9.7109375" style="6" customWidth="1"/>
    <col min="7955" max="7955" width="7.28515625" style="6" customWidth="1"/>
    <col min="7956" max="7975" width="6.42578125" style="6" customWidth="1"/>
    <col min="7976" max="8187" width="9.140625" style="6"/>
    <col min="8188" max="8188" width="4.28515625" style="6" customWidth="1"/>
    <col min="8189" max="8189" width="4.140625" style="6" customWidth="1"/>
    <col min="8190" max="8190" width="1.7109375" style="6" customWidth="1"/>
    <col min="8191" max="8191" width="9.140625" style="6" customWidth="1"/>
    <col min="8192" max="8192" width="7.42578125" style="6" customWidth="1"/>
    <col min="8193" max="8193" width="5.140625" style="6" bestFit="1" customWidth="1"/>
    <col min="8194" max="8194" width="5.7109375" style="6" customWidth="1"/>
    <col min="8195" max="8195" width="8.28515625" style="6" customWidth="1"/>
    <col min="8196" max="8196" width="5.140625" style="6" bestFit="1" customWidth="1"/>
    <col min="8197" max="8197" width="5.85546875" style="6" customWidth="1"/>
    <col min="8198" max="8198" width="6.5703125" style="6" customWidth="1"/>
    <col min="8199" max="8199" width="6.7109375" style="6" customWidth="1"/>
    <col min="8200" max="8200" width="10.42578125" style="6" customWidth="1"/>
    <col min="8201" max="8201" width="6" style="6" customWidth="1"/>
    <col min="8202" max="8202" width="5.140625" style="6" bestFit="1" customWidth="1"/>
    <col min="8203" max="8203" width="11" style="6" customWidth="1"/>
    <col min="8204" max="8204" width="6.28515625" style="6" bestFit="1" customWidth="1"/>
    <col min="8205" max="8205" width="10.85546875" style="6" customWidth="1"/>
    <col min="8206" max="8206" width="5.140625" style="6" bestFit="1" customWidth="1"/>
    <col min="8207" max="8207" width="7.140625" style="6" bestFit="1" customWidth="1"/>
    <col min="8208" max="8208" width="9.5703125" style="6" customWidth="1"/>
    <col min="8209" max="8209" width="7" style="6" customWidth="1"/>
    <col min="8210" max="8210" width="9.7109375" style="6" customWidth="1"/>
    <col min="8211" max="8211" width="7.28515625" style="6" customWidth="1"/>
    <col min="8212" max="8231" width="6.42578125" style="6" customWidth="1"/>
    <col min="8232" max="8443" width="9.140625" style="6"/>
    <col min="8444" max="8444" width="4.28515625" style="6" customWidth="1"/>
    <col min="8445" max="8445" width="4.140625" style="6" customWidth="1"/>
    <col min="8446" max="8446" width="1.7109375" style="6" customWidth="1"/>
    <col min="8447" max="8447" width="9.140625" style="6" customWidth="1"/>
    <col min="8448" max="8448" width="7.42578125" style="6" customWidth="1"/>
    <col min="8449" max="8449" width="5.140625" style="6" bestFit="1" customWidth="1"/>
    <col min="8450" max="8450" width="5.7109375" style="6" customWidth="1"/>
    <col min="8451" max="8451" width="8.28515625" style="6" customWidth="1"/>
    <col min="8452" max="8452" width="5.140625" style="6" bestFit="1" customWidth="1"/>
    <col min="8453" max="8453" width="5.85546875" style="6" customWidth="1"/>
    <col min="8454" max="8454" width="6.5703125" style="6" customWidth="1"/>
    <col min="8455" max="8455" width="6.7109375" style="6" customWidth="1"/>
    <col min="8456" max="8456" width="10.42578125" style="6" customWidth="1"/>
    <col min="8457" max="8457" width="6" style="6" customWidth="1"/>
    <col min="8458" max="8458" width="5.140625" style="6" bestFit="1" customWidth="1"/>
    <col min="8459" max="8459" width="11" style="6" customWidth="1"/>
    <col min="8460" max="8460" width="6.28515625" style="6" bestFit="1" customWidth="1"/>
    <col min="8461" max="8461" width="10.85546875" style="6" customWidth="1"/>
    <col min="8462" max="8462" width="5.140625" style="6" bestFit="1" customWidth="1"/>
    <col min="8463" max="8463" width="7.140625" style="6" bestFit="1" customWidth="1"/>
    <col min="8464" max="8464" width="9.5703125" style="6" customWidth="1"/>
    <col min="8465" max="8465" width="7" style="6" customWidth="1"/>
    <col min="8466" max="8466" width="9.7109375" style="6" customWidth="1"/>
    <col min="8467" max="8467" width="7.28515625" style="6" customWidth="1"/>
    <col min="8468" max="8487" width="6.42578125" style="6" customWidth="1"/>
    <col min="8488" max="8699" width="9.140625" style="6"/>
    <col min="8700" max="8700" width="4.28515625" style="6" customWidth="1"/>
    <col min="8701" max="8701" width="4.140625" style="6" customWidth="1"/>
    <col min="8702" max="8702" width="1.7109375" style="6" customWidth="1"/>
    <col min="8703" max="8703" width="9.140625" style="6" customWidth="1"/>
    <col min="8704" max="8704" width="7.42578125" style="6" customWidth="1"/>
    <col min="8705" max="8705" width="5.140625" style="6" bestFit="1" customWidth="1"/>
    <col min="8706" max="8706" width="5.7109375" style="6" customWidth="1"/>
    <col min="8707" max="8707" width="8.28515625" style="6" customWidth="1"/>
    <col min="8708" max="8708" width="5.140625" style="6" bestFit="1" customWidth="1"/>
    <col min="8709" max="8709" width="5.85546875" style="6" customWidth="1"/>
    <col min="8710" max="8710" width="6.5703125" style="6" customWidth="1"/>
    <col min="8711" max="8711" width="6.7109375" style="6" customWidth="1"/>
    <col min="8712" max="8712" width="10.42578125" style="6" customWidth="1"/>
    <col min="8713" max="8713" width="6" style="6" customWidth="1"/>
    <col min="8714" max="8714" width="5.140625" style="6" bestFit="1" customWidth="1"/>
    <col min="8715" max="8715" width="11" style="6" customWidth="1"/>
    <col min="8716" max="8716" width="6.28515625" style="6" bestFit="1" customWidth="1"/>
    <col min="8717" max="8717" width="10.85546875" style="6" customWidth="1"/>
    <col min="8718" max="8718" width="5.140625" style="6" bestFit="1" customWidth="1"/>
    <col min="8719" max="8719" width="7.140625" style="6" bestFit="1" customWidth="1"/>
    <col min="8720" max="8720" width="9.5703125" style="6" customWidth="1"/>
    <col min="8721" max="8721" width="7" style="6" customWidth="1"/>
    <col min="8722" max="8722" width="9.7109375" style="6" customWidth="1"/>
    <col min="8723" max="8723" width="7.28515625" style="6" customWidth="1"/>
    <col min="8724" max="8743" width="6.42578125" style="6" customWidth="1"/>
    <col min="8744" max="8955" width="9.140625" style="6"/>
    <col min="8956" max="8956" width="4.28515625" style="6" customWidth="1"/>
    <col min="8957" max="8957" width="4.140625" style="6" customWidth="1"/>
    <col min="8958" max="8958" width="1.7109375" style="6" customWidth="1"/>
    <col min="8959" max="8959" width="9.140625" style="6" customWidth="1"/>
    <col min="8960" max="8960" width="7.42578125" style="6" customWidth="1"/>
    <col min="8961" max="8961" width="5.140625" style="6" bestFit="1" customWidth="1"/>
    <col min="8962" max="8962" width="5.7109375" style="6" customWidth="1"/>
    <col min="8963" max="8963" width="8.28515625" style="6" customWidth="1"/>
    <col min="8964" max="8964" width="5.140625" style="6" bestFit="1" customWidth="1"/>
    <col min="8965" max="8965" width="5.85546875" style="6" customWidth="1"/>
    <col min="8966" max="8966" width="6.5703125" style="6" customWidth="1"/>
    <col min="8967" max="8967" width="6.7109375" style="6" customWidth="1"/>
    <col min="8968" max="8968" width="10.42578125" style="6" customWidth="1"/>
    <col min="8969" max="8969" width="6" style="6" customWidth="1"/>
    <col min="8970" max="8970" width="5.140625" style="6" bestFit="1" customWidth="1"/>
    <col min="8971" max="8971" width="11" style="6" customWidth="1"/>
    <col min="8972" max="8972" width="6.28515625" style="6" bestFit="1" customWidth="1"/>
    <col min="8973" max="8973" width="10.85546875" style="6" customWidth="1"/>
    <col min="8974" max="8974" width="5.140625" style="6" bestFit="1" customWidth="1"/>
    <col min="8975" max="8975" width="7.140625" style="6" bestFit="1" customWidth="1"/>
    <col min="8976" max="8976" width="9.5703125" style="6" customWidth="1"/>
    <col min="8977" max="8977" width="7" style="6" customWidth="1"/>
    <col min="8978" max="8978" width="9.7109375" style="6" customWidth="1"/>
    <col min="8979" max="8979" width="7.28515625" style="6" customWidth="1"/>
    <col min="8980" max="8999" width="6.42578125" style="6" customWidth="1"/>
    <col min="9000" max="9211" width="9.140625" style="6"/>
    <col min="9212" max="9212" width="4.28515625" style="6" customWidth="1"/>
    <col min="9213" max="9213" width="4.140625" style="6" customWidth="1"/>
    <col min="9214" max="9214" width="1.7109375" style="6" customWidth="1"/>
    <col min="9215" max="9215" width="9.140625" style="6" customWidth="1"/>
    <col min="9216" max="9216" width="7.42578125" style="6" customWidth="1"/>
    <col min="9217" max="9217" width="5.140625" style="6" bestFit="1" customWidth="1"/>
    <col min="9218" max="9218" width="5.7109375" style="6" customWidth="1"/>
    <col min="9219" max="9219" width="8.28515625" style="6" customWidth="1"/>
    <col min="9220" max="9220" width="5.140625" style="6" bestFit="1" customWidth="1"/>
    <col min="9221" max="9221" width="5.85546875" style="6" customWidth="1"/>
    <col min="9222" max="9222" width="6.5703125" style="6" customWidth="1"/>
    <col min="9223" max="9223" width="6.7109375" style="6" customWidth="1"/>
    <col min="9224" max="9224" width="10.42578125" style="6" customWidth="1"/>
    <col min="9225" max="9225" width="6" style="6" customWidth="1"/>
    <col min="9226" max="9226" width="5.140625" style="6" bestFit="1" customWidth="1"/>
    <col min="9227" max="9227" width="11" style="6" customWidth="1"/>
    <col min="9228" max="9228" width="6.28515625" style="6" bestFit="1" customWidth="1"/>
    <col min="9229" max="9229" width="10.85546875" style="6" customWidth="1"/>
    <col min="9230" max="9230" width="5.140625" style="6" bestFit="1" customWidth="1"/>
    <col min="9231" max="9231" width="7.140625" style="6" bestFit="1" customWidth="1"/>
    <col min="9232" max="9232" width="9.5703125" style="6" customWidth="1"/>
    <col min="9233" max="9233" width="7" style="6" customWidth="1"/>
    <col min="9234" max="9234" width="9.7109375" style="6" customWidth="1"/>
    <col min="9235" max="9235" width="7.28515625" style="6" customWidth="1"/>
    <col min="9236" max="9255" width="6.42578125" style="6" customWidth="1"/>
    <col min="9256" max="9467" width="9.140625" style="6"/>
    <col min="9468" max="9468" width="4.28515625" style="6" customWidth="1"/>
    <col min="9469" max="9469" width="4.140625" style="6" customWidth="1"/>
    <col min="9470" max="9470" width="1.7109375" style="6" customWidth="1"/>
    <col min="9471" max="9471" width="9.140625" style="6" customWidth="1"/>
    <col min="9472" max="9472" width="7.42578125" style="6" customWidth="1"/>
    <col min="9473" max="9473" width="5.140625" style="6" bestFit="1" customWidth="1"/>
    <col min="9474" max="9474" width="5.7109375" style="6" customWidth="1"/>
    <col min="9475" max="9475" width="8.28515625" style="6" customWidth="1"/>
    <col min="9476" max="9476" width="5.140625" style="6" bestFit="1" customWidth="1"/>
    <col min="9477" max="9477" width="5.85546875" style="6" customWidth="1"/>
    <col min="9478" max="9478" width="6.5703125" style="6" customWidth="1"/>
    <col min="9479" max="9479" width="6.7109375" style="6" customWidth="1"/>
    <col min="9480" max="9480" width="10.42578125" style="6" customWidth="1"/>
    <col min="9481" max="9481" width="6" style="6" customWidth="1"/>
    <col min="9482" max="9482" width="5.140625" style="6" bestFit="1" customWidth="1"/>
    <col min="9483" max="9483" width="11" style="6" customWidth="1"/>
    <col min="9484" max="9484" width="6.28515625" style="6" bestFit="1" customWidth="1"/>
    <col min="9485" max="9485" width="10.85546875" style="6" customWidth="1"/>
    <col min="9486" max="9486" width="5.140625" style="6" bestFit="1" customWidth="1"/>
    <col min="9487" max="9487" width="7.140625" style="6" bestFit="1" customWidth="1"/>
    <col min="9488" max="9488" width="9.5703125" style="6" customWidth="1"/>
    <col min="9489" max="9489" width="7" style="6" customWidth="1"/>
    <col min="9490" max="9490" width="9.7109375" style="6" customWidth="1"/>
    <col min="9491" max="9491" width="7.28515625" style="6" customWidth="1"/>
    <col min="9492" max="9511" width="6.42578125" style="6" customWidth="1"/>
    <col min="9512" max="9723" width="9.140625" style="6"/>
    <col min="9724" max="9724" width="4.28515625" style="6" customWidth="1"/>
    <col min="9725" max="9725" width="4.140625" style="6" customWidth="1"/>
    <col min="9726" max="9726" width="1.7109375" style="6" customWidth="1"/>
    <col min="9727" max="9727" width="9.140625" style="6" customWidth="1"/>
    <col min="9728" max="9728" width="7.42578125" style="6" customWidth="1"/>
    <col min="9729" max="9729" width="5.140625" style="6" bestFit="1" customWidth="1"/>
    <col min="9730" max="9730" width="5.7109375" style="6" customWidth="1"/>
    <col min="9731" max="9731" width="8.28515625" style="6" customWidth="1"/>
    <col min="9732" max="9732" width="5.140625" style="6" bestFit="1" customWidth="1"/>
    <col min="9733" max="9733" width="5.85546875" style="6" customWidth="1"/>
    <col min="9734" max="9734" width="6.5703125" style="6" customWidth="1"/>
    <col min="9735" max="9735" width="6.7109375" style="6" customWidth="1"/>
    <col min="9736" max="9736" width="10.42578125" style="6" customWidth="1"/>
    <col min="9737" max="9737" width="6" style="6" customWidth="1"/>
    <col min="9738" max="9738" width="5.140625" style="6" bestFit="1" customWidth="1"/>
    <col min="9739" max="9739" width="11" style="6" customWidth="1"/>
    <col min="9740" max="9740" width="6.28515625" style="6" bestFit="1" customWidth="1"/>
    <col min="9741" max="9741" width="10.85546875" style="6" customWidth="1"/>
    <col min="9742" max="9742" width="5.140625" style="6" bestFit="1" customWidth="1"/>
    <col min="9743" max="9743" width="7.140625" style="6" bestFit="1" customWidth="1"/>
    <col min="9744" max="9744" width="9.5703125" style="6" customWidth="1"/>
    <col min="9745" max="9745" width="7" style="6" customWidth="1"/>
    <col min="9746" max="9746" width="9.7109375" style="6" customWidth="1"/>
    <col min="9747" max="9747" width="7.28515625" style="6" customWidth="1"/>
    <col min="9748" max="9767" width="6.42578125" style="6" customWidth="1"/>
    <col min="9768" max="9979" width="9.140625" style="6"/>
    <col min="9980" max="9980" width="4.28515625" style="6" customWidth="1"/>
    <col min="9981" max="9981" width="4.140625" style="6" customWidth="1"/>
    <col min="9982" max="9982" width="1.7109375" style="6" customWidth="1"/>
    <col min="9983" max="9983" width="9.140625" style="6" customWidth="1"/>
    <col min="9984" max="9984" width="7.42578125" style="6" customWidth="1"/>
    <col min="9985" max="9985" width="5.140625" style="6" bestFit="1" customWidth="1"/>
    <col min="9986" max="9986" width="5.7109375" style="6" customWidth="1"/>
    <col min="9987" max="9987" width="8.28515625" style="6" customWidth="1"/>
    <col min="9988" max="9988" width="5.140625" style="6" bestFit="1" customWidth="1"/>
    <col min="9989" max="9989" width="5.85546875" style="6" customWidth="1"/>
    <col min="9990" max="9990" width="6.5703125" style="6" customWidth="1"/>
    <col min="9991" max="9991" width="6.7109375" style="6" customWidth="1"/>
    <col min="9992" max="9992" width="10.42578125" style="6" customWidth="1"/>
    <col min="9993" max="9993" width="6" style="6" customWidth="1"/>
    <col min="9994" max="9994" width="5.140625" style="6" bestFit="1" customWidth="1"/>
    <col min="9995" max="9995" width="11" style="6" customWidth="1"/>
    <col min="9996" max="9996" width="6.28515625" style="6" bestFit="1" customWidth="1"/>
    <col min="9997" max="9997" width="10.85546875" style="6" customWidth="1"/>
    <col min="9998" max="9998" width="5.140625" style="6" bestFit="1" customWidth="1"/>
    <col min="9999" max="9999" width="7.140625" style="6" bestFit="1" customWidth="1"/>
    <col min="10000" max="10000" width="9.5703125" style="6" customWidth="1"/>
    <col min="10001" max="10001" width="7" style="6" customWidth="1"/>
    <col min="10002" max="10002" width="9.7109375" style="6" customWidth="1"/>
    <col min="10003" max="10003" width="7.28515625" style="6" customWidth="1"/>
    <col min="10004" max="10023" width="6.42578125" style="6" customWidth="1"/>
    <col min="10024" max="10235" width="9.140625" style="6"/>
    <col min="10236" max="10236" width="4.28515625" style="6" customWidth="1"/>
    <col min="10237" max="10237" width="4.140625" style="6" customWidth="1"/>
    <col min="10238" max="10238" width="1.7109375" style="6" customWidth="1"/>
    <col min="10239" max="10239" width="9.140625" style="6" customWidth="1"/>
    <col min="10240" max="10240" width="7.42578125" style="6" customWidth="1"/>
    <col min="10241" max="10241" width="5.140625" style="6" bestFit="1" customWidth="1"/>
    <col min="10242" max="10242" width="5.7109375" style="6" customWidth="1"/>
    <col min="10243" max="10243" width="8.28515625" style="6" customWidth="1"/>
    <col min="10244" max="10244" width="5.140625" style="6" bestFit="1" customWidth="1"/>
    <col min="10245" max="10245" width="5.85546875" style="6" customWidth="1"/>
    <col min="10246" max="10246" width="6.5703125" style="6" customWidth="1"/>
    <col min="10247" max="10247" width="6.7109375" style="6" customWidth="1"/>
    <col min="10248" max="10248" width="10.42578125" style="6" customWidth="1"/>
    <col min="10249" max="10249" width="6" style="6" customWidth="1"/>
    <col min="10250" max="10250" width="5.140625" style="6" bestFit="1" customWidth="1"/>
    <col min="10251" max="10251" width="11" style="6" customWidth="1"/>
    <col min="10252" max="10252" width="6.28515625" style="6" bestFit="1" customWidth="1"/>
    <col min="10253" max="10253" width="10.85546875" style="6" customWidth="1"/>
    <col min="10254" max="10254" width="5.140625" style="6" bestFit="1" customWidth="1"/>
    <col min="10255" max="10255" width="7.140625" style="6" bestFit="1" customWidth="1"/>
    <col min="10256" max="10256" width="9.5703125" style="6" customWidth="1"/>
    <col min="10257" max="10257" width="7" style="6" customWidth="1"/>
    <col min="10258" max="10258" width="9.7109375" style="6" customWidth="1"/>
    <col min="10259" max="10259" width="7.28515625" style="6" customWidth="1"/>
    <col min="10260" max="10279" width="6.42578125" style="6" customWidth="1"/>
    <col min="10280" max="10491" width="9.140625" style="6"/>
    <col min="10492" max="10492" width="4.28515625" style="6" customWidth="1"/>
    <col min="10493" max="10493" width="4.140625" style="6" customWidth="1"/>
    <col min="10494" max="10494" width="1.7109375" style="6" customWidth="1"/>
    <col min="10495" max="10495" width="9.140625" style="6" customWidth="1"/>
    <col min="10496" max="10496" width="7.42578125" style="6" customWidth="1"/>
    <col min="10497" max="10497" width="5.140625" style="6" bestFit="1" customWidth="1"/>
    <col min="10498" max="10498" width="5.7109375" style="6" customWidth="1"/>
    <col min="10499" max="10499" width="8.28515625" style="6" customWidth="1"/>
    <col min="10500" max="10500" width="5.140625" style="6" bestFit="1" customWidth="1"/>
    <col min="10501" max="10501" width="5.85546875" style="6" customWidth="1"/>
    <col min="10502" max="10502" width="6.5703125" style="6" customWidth="1"/>
    <col min="10503" max="10503" width="6.7109375" style="6" customWidth="1"/>
    <col min="10504" max="10504" width="10.42578125" style="6" customWidth="1"/>
    <col min="10505" max="10505" width="6" style="6" customWidth="1"/>
    <col min="10506" max="10506" width="5.140625" style="6" bestFit="1" customWidth="1"/>
    <col min="10507" max="10507" width="11" style="6" customWidth="1"/>
    <col min="10508" max="10508" width="6.28515625" style="6" bestFit="1" customWidth="1"/>
    <col min="10509" max="10509" width="10.85546875" style="6" customWidth="1"/>
    <col min="10510" max="10510" width="5.140625" style="6" bestFit="1" customWidth="1"/>
    <col min="10511" max="10511" width="7.140625" style="6" bestFit="1" customWidth="1"/>
    <col min="10512" max="10512" width="9.5703125" style="6" customWidth="1"/>
    <col min="10513" max="10513" width="7" style="6" customWidth="1"/>
    <col min="10514" max="10514" width="9.7109375" style="6" customWidth="1"/>
    <col min="10515" max="10515" width="7.28515625" style="6" customWidth="1"/>
    <col min="10516" max="10535" width="6.42578125" style="6" customWidth="1"/>
    <col min="10536" max="10747" width="9.140625" style="6"/>
    <col min="10748" max="10748" width="4.28515625" style="6" customWidth="1"/>
    <col min="10749" max="10749" width="4.140625" style="6" customWidth="1"/>
    <col min="10750" max="10750" width="1.7109375" style="6" customWidth="1"/>
    <col min="10751" max="10751" width="9.140625" style="6" customWidth="1"/>
    <col min="10752" max="10752" width="7.42578125" style="6" customWidth="1"/>
    <col min="10753" max="10753" width="5.140625" style="6" bestFit="1" customWidth="1"/>
    <col min="10754" max="10754" width="5.7109375" style="6" customWidth="1"/>
    <col min="10755" max="10755" width="8.28515625" style="6" customWidth="1"/>
    <col min="10756" max="10756" width="5.140625" style="6" bestFit="1" customWidth="1"/>
    <col min="10757" max="10757" width="5.85546875" style="6" customWidth="1"/>
    <col min="10758" max="10758" width="6.5703125" style="6" customWidth="1"/>
    <col min="10759" max="10759" width="6.7109375" style="6" customWidth="1"/>
    <col min="10760" max="10760" width="10.42578125" style="6" customWidth="1"/>
    <col min="10761" max="10761" width="6" style="6" customWidth="1"/>
    <col min="10762" max="10762" width="5.140625" style="6" bestFit="1" customWidth="1"/>
    <col min="10763" max="10763" width="11" style="6" customWidth="1"/>
    <col min="10764" max="10764" width="6.28515625" style="6" bestFit="1" customWidth="1"/>
    <col min="10765" max="10765" width="10.85546875" style="6" customWidth="1"/>
    <col min="10766" max="10766" width="5.140625" style="6" bestFit="1" customWidth="1"/>
    <col min="10767" max="10767" width="7.140625" style="6" bestFit="1" customWidth="1"/>
    <col min="10768" max="10768" width="9.5703125" style="6" customWidth="1"/>
    <col min="10769" max="10769" width="7" style="6" customWidth="1"/>
    <col min="10770" max="10770" width="9.7109375" style="6" customWidth="1"/>
    <col min="10771" max="10771" width="7.28515625" style="6" customWidth="1"/>
    <col min="10772" max="10791" width="6.42578125" style="6" customWidth="1"/>
    <col min="10792" max="11003" width="9.140625" style="6"/>
    <col min="11004" max="11004" width="4.28515625" style="6" customWidth="1"/>
    <col min="11005" max="11005" width="4.140625" style="6" customWidth="1"/>
    <col min="11006" max="11006" width="1.7109375" style="6" customWidth="1"/>
    <col min="11007" max="11007" width="9.140625" style="6" customWidth="1"/>
    <col min="11008" max="11008" width="7.42578125" style="6" customWidth="1"/>
    <col min="11009" max="11009" width="5.140625" style="6" bestFit="1" customWidth="1"/>
    <col min="11010" max="11010" width="5.7109375" style="6" customWidth="1"/>
    <col min="11011" max="11011" width="8.28515625" style="6" customWidth="1"/>
    <col min="11012" max="11012" width="5.140625" style="6" bestFit="1" customWidth="1"/>
    <col min="11013" max="11013" width="5.85546875" style="6" customWidth="1"/>
    <col min="11014" max="11014" width="6.5703125" style="6" customWidth="1"/>
    <col min="11015" max="11015" width="6.7109375" style="6" customWidth="1"/>
    <col min="11016" max="11016" width="10.42578125" style="6" customWidth="1"/>
    <col min="11017" max="11017" width="6" style="6" customWidth="1"/>
    <col min="11018" max="11018" width="5.140625" style="6" bestFit="1" customWidth="1"/>
    <col min="11019" max="11019" width="11" style="6" customWidth="1"/>
    <col min="11020" max="11020" width="6.28515625" style="6" bestFit="1" customWidth="1"/>
    <col min="11021" max="11021" width="10.85546875" style="6" customWidth="1"/>
    <col min="11022" max="11022" width="5.140625" style="6" bestFit="1" customWidth="1"/>
    <col min="11023" max="11023" width="7.140625" style="6" bestFit="1" customWidth="1"/>
    <col min="11024" max="11024" width="9.5703125" style="6" customWidth="1"/>
    <col min="11025" max="11025" width="7" style="6" customWidth="1"/>
    <col min="11026" max="11026" width="9.7109375" style="6" customWidth="1"/>
    <col min="11027" max="11027" width="7.28515625" style="6" customWidth="1"/>
    <col min="11028" max="11047" width="6.42578125" style="6" customWidth="1"/>
    <col min="11048" max="11259" width="9.140625" style="6"/>
    <col min="11260" max="11260" width="4.28515625" style="6" customWidth="1"/>
    <col min="11261" max="11261" width="4.140625" style="6" customWidth="1"/>
    <col min="11262" max="11262" width="1.7109375" style="6" customWidth="1"/>
    <col min="11263" max="11263" width="9.140625" style="6" customWidth="1"/>
    <col min="11264" max="11264" width="7.42578125" style="6" customWidth="1"/>
    <col min="11265" max="11265" width="5.140625" style="6" bestFit="1" customWidth="1"/>
    <col min="11266" max="11266" width="5.7109375" style="6" customWidth="1"/>
    <col min="11267" max="11267" width="8.28515625" style="6" customWidth="1"/>
    <col min="11268" max="11268" width="5.140625" style="6" bestFit="1" customWidth="1"/>
    <col min="11269" max="11269" width="5.85546875" style="6" customWidth="1"/>
    <col min="11270" max="11270" width="6.5703125" style="6" customWidth="1"/>
    <col min="11271" max="11271" width="6.7109375" style="6" customWidth="1"/>
    <col min="11272" max="11272" width="10.42578125" style="6" customWidth="1"/>
    <col min="11273" max="11273" width="6" style="6" customWidth="1"/>
    <col min="11274" max="11274" width="5.140625" style="6" bestFit="1" customWidth="1"/>
    <col min="11275" max="11275" width="11" style="6" customWidth="1"/>
    <col min="11276" max="11276" width="6.28515625" style="6" bestFit="1" customWidth="1"/>
    <col min="11277" max="11277" width="10.85546875" style="6" customWidth="1"/>
    <col min="11278" max="11278" width="5.140625" style="6" bestFit="1" customWidth="1"/>
    <col min="11279" max="11279" width="7.140625" style="6" bestFit="1" customWidth="1"/>
    <col min="11280" max="11280" width="9.5703125" style="6" customWidth="1"/>
    <col min="11281" max="11281" width="7" style="6" customWidth="1"/>
    <col min="11282" max="11282" width="9.7109375" style="6" customWidth="1"/>
    <col min="11283" max="11283" width="7.28515625" style="6" customWidth="1"/>
    <col min="11284" max="11303" width="6.42578125" style="6" customWidth="1"/>
    <col min="11304" max="11515" width="9.140625" style="6"/>
    <col min="11516" max="11516" width="4.28515625" style="6" customWidth="1"/>
    <col min="11517" max="11517" width="4.140625" style="6" customWidth="1"/>
    <col min="11518" max="11518" width="1.7109375" style="6" customWidth="1"/>
    <col min="11519" max="11519" width="9.140625" style="6" customWidth="1"/>
    <col min="11520" max="11520" width="7.42578125" style="6" customWidth="1"/>
    <col min="11521" max="11521" width="5.140625" style="6" bestFit="1" customWidth="1"/>
    <col min="11522" max="11522" width="5.7109375" style="6" customWidth="1"/>
    <col min="11523" max="11523" width="8.28515625" style="6" customWidth="1"/>
    <col min="11524" max="11524" width="5.140625" style="6" bestFit="1" customWidth="1"/>
    <col min="11525" max="11525" width="5.85546875" style="6" customWidth="1"/>
    <col min="11526" max="11526" width="6.5703125" style="6" customWidth="1"/>
    <col min="11527" max="11527" width="6.7109375" style="6" customWidth="1"/>
    <col min="11528" max="11528" width="10.42578125" style="6" customWidth="1"/>
    <col min="11529" max="11529" width="6" style="6" customWidth="1"/>
    <col min="11530" max="11530" width="5.140625" style="6" bestFit="1" customWidth="1"/>
    <col min="11531" max="11531" width="11" style="6" customWidth="1"/>
    <col min="11532" max="11532" width="6.28515625" style="6" bestFit="1" customWidth="1"/>
    <col min="11533" max="11533" width="10.85546875" style="6" customWidth="1"/>
    <col min="11534" max="11534" width="5.140625" style="6" bestFit="1" customWidth="1"/>
    <col min="11535" max="11535" width="7.140625" style="6" bestFit="1" customWidth="1"/>
    <col min="11536" max="11536" width="9.5703125" style="6" customWidth="1"/>
    <col min="11537" max="11537" width="7" style="6" customWidth="1"/>
    <col min="11538" max="11538" width="9.7109375" style="6" customWidth="1"/>
    <col min="11539" max="11539" width="7.28515625" style="6" customWidth="1"/>
    <col min="11540" max="11559" width="6.42578125" style="6" customWidth="1"/>
    <col min="11560" max="11771" width="9.140625" style="6"/>
    <col min="11772" max="11772" width="4.28515625" style="6" customWidth="1"/>
    <col min="11773" max="11773" width="4.140625" style="6" customWidth="1"/>
    <col min="11774" max="11774" width="1.7109375" style="6" customWidth="1"/>
    <col min="11775" max="11775" width="9.140625" style="6" customWidth="1"/>
    <col min="11776" max="11776" width="7.42578125" style="6" customWidth="1"/>
    <col min="11777" max="11777" width="5.140625" style="6" bestFit="1" customWidth="1"/>
    <col min="11778" max="11778" width="5.7109375" style="6" customWidth="1"/>
    <col min="11779" max="11779" width="8.28515625" style="6" customWidth="1"/>
    <col min="11780" max="11780" width="5.140625" style="6" bestFit="1" customWidth="1"/>
    <col min="11781" max="11781" width="5.85546875" style="6" customWidth="1"/>
    <col min="11782" max="11782" width="6.5703125" style="6" customWidth="1"/>
    <col min="11783" max="11783" width="6.7109375" style="6" customWidth="1"/>
    <col min="11784" max="11784" width="10.42578125" style="6" customWidth="1"/>
    <col min="11785" max="11785" width="6" style="6" customWidth="1"/>
    <col min="11786" max="11786" width="5.140625" style="6" bestFit="1" customWidth="1"/>
    <col min="11787" max="11787" width="11" style="6" customWidth="1"/>
    <col min="11788" max="11788" width="6.28515625" style="6" bestFit="1" customWidth="1"/>
    <col min="11789" max="11789" width="10.85546875" style="6" customWidth="1"/>
    <col min="11790" max="11790" width="5.140625" style="6" bestFit="1" customWidth="1"/>
    <col min="11791" max="11791" width="7.140625" style="6" bestFit="1" customWidth="1"/>
    <col min="11792" max="11792" width="9.5703125" style="6" customWidth="1"/>
    <col min="11793" max="11793" width="7" style="6" customWidth="1"/>
    <col min="11794" max="11794" width="9.7109375" style="6" customWidth="1"/>
    <col min="11795" max="11795" width="7.28515625" style="6" customWidth="1"/>
    <col min="11796" max="11815" width="6.42578125" style="6" customWidth="1"/>
    <col min="11816" max="12027" width="9.140625" style="6"/>
    <col min="12028" max="12028" width="4.28515625" style="6" customWidth="1"/>
    <col min="12029" max="12029" width="4.140625" style="6" customWidth="1"/>
    <col min="12030" max="12030" width="1.7109375" style="6" customWidth="1"/>
    <col min="12031" max="12031" width="9.140625" style="6" customWidth="1"/>
    <col min="12032" max="12032" width="7.42578125" style="6" customWidth="1"/>
    <col min="12033" max="12033" width="5.140625" style="6" bestFit="1" customWidth="1"/>
    <col min="12034" max="12034" width="5.7109375" style="6" customWidth="1"/>
    <col min="12035" max="12035" width="8.28515625" style="6" customWidth="1"/>
    <col min="12036" max="12036" width="5.140625" style="6" bestFit="1" customWidth="1"/>
    <col min="12037" max="12037" width="5.85546875" style="6" customWidth="1"/>
    <col min="12038" max="12038" width="6.5703125" style="6" customWidth="1"/>
    <col min="12039" max="12039" width="6.7109375" style="6" customWidth="1"/>
    <col min="12040" max="12040" width="10.42578125" style="6" customWidth="1"/>
    <col min="12041" max="12041" width="6" style="6" customWidth="1"/>
    <col min="12042" max="12042" width="5.140625" style="6" bestFit="1" customWidth="1"/>
    <col min="12043" max="12043" width="11" style="6" customWidth="1"/>
    <col min="12044" max="12044" width="6.28515625" style="6" bestFit="1" customWidth="1"/>
    <col min="12045" max="12045" width="10.85546875" style="6" customWidth="1"/>
    <col min="12046" max="12046" width="5.140625" style="6" bestFit="1" customWidth="1"/>
    <col min="12047" max="12047" width="7.140625" style="6" bestFit="1" customWidth="1"/>
    <col min="12048" max="12048" width="9.5703125" style="6" customWidth="1"/>
    <col min="12049" max="12049" width="7" style="6" customWidth="1"/>
    <col min="12050" max="12050" width="9.7109375" style="6" customWidth="1"/>
    <col min="12051" max="12051" width="7.28515625" style="6" customWidth="1"/>
    <col min="12052" max="12071" width="6.42578125" style="6" customWidth="1"/>
    <col min="12072" max="12283" width="9.140625" style="6"/>
    <col min="12284" max="12284" width="4.28515625" style="6" customWidth="1"/>
    <col min="12285" max="12285" width="4.140625" style="6" customWidth="1"/>
    <col min="12286" max="12286" width="1.7109375" style="6" customWidth="1"/>
    <col min="12287" max="12287" width="9.140625" style="6" customWidth="1"/>
    <col min="12288" max="12288" width="7.42578125" style="6" customWidth="1"/>
    <col min="12289" max="12289" width="5.140625" style="6" bestFit="1" customWidth="1"/>
    <col min="12290" max="12290" width="5.7109375" style="6" customWidth="1"/>
    <col min="12291" max="12291" width="8.28515625" style="6" customWidth="1"/>
    <col min="12292" max="12292" width="5.140625" style="6" bestFit="1" customWidth="1"/>
    <col min="12293" max="12293" width="5.85546875" style="6" customWidth="1"/>
    <col min="12294" max="12294" width="6.5703125" style="6" customWidth="1"/>
    <col min="12295" max="12295" width="6.7109375" style="6" customWidth="1"/>
    <col min="12296" max="12296" width="10.42578125" style="6" customWidth="1"/>
    <col min="12297" max="12297" width="6" style="6" customWidth="1"/>
    <col min="12298" max="12298" width="5.140625" style="6" bestFit="1" customWidth="1"/>
    <col min="12299" max="12299" width="11" style="6" customWidth="1"/>
    <col min="12300" max="12300" width="6.28515625" style="6" bestFit="1" customWidth="1"/>
    <col min="12301" max="12301" width="10.85546875" style="6" customWidth="1"/>
    <col min="12302" max="12302" width="5.140625" style="6" bestFit="1" customWidth="1"/>
    <col min="12303" max="12303" width="7.140625" style="6" bestFit="1" customWidth="1"/>
    <col min="12304" max="12304" width="9.5703125" style="6" customWidth="1"/>
    <col min="12305" max="12305" width="7" style="6" customWidth="1"/>
    <col min="12306" max="12306" width="9.7109375" style="6" customWidth="1"/>
    <col min="12307" max="12307" width="7.28515625" style="6" customWidth="1"/>
    <col min="12308" max="12327" width="6.42578125" style="6" customWidth="1"/>
    <col min="12328" max="12539" width="9.140625" style="6"/>
    <col min="12540" max="12540" width="4.28515625" style="6" customWidth="1"/>
    <col min="12541" max="12541" width="4.140625" style="6" customWidth="1"/>
    <col min="12542" max="12542" width="1.7109375" style="6" customWidth="1"/>
    <col min="12543" max="12543" width="9.140625" style="6" customWidth="1"/>
    <col min="12544" max="12544" width="7.42578125" style="6" customWidth="1"/>
    <col min="12545" max="12545" width="5.140625" style="6" bestFit="1" customWidth="1"/>
    <col min="12546" max="12546" width="5.7109375" style="6" customWidth="1"/>
    <col min="12547" max="12547" width="8.28515625" style="6" customWidth="1"/>
    <col min="12548" max="12548" width="5.140625" style="6" bestFit="1" customWidth="1"/>
    <col min="12549" max="12549" width="5.85546875" style="6" customWidth="1"/>
    <col min="12550" max="12550" width="6.5703125" style="6" customWidth="1"/>
    <col min="12551" max="12551" width="6.7109375" style="6" customWidth="1"/>
    <col min="12552" max="12552" width="10.42578125" style="6" customWidth="1"/>
    <col min="12553" max="12553" width="6" style="6" customWidth="1"/>
    <col min="12554" max="12554" width="5.140625" style="6" bestFit="1" customWidth="1"/>
    <col min="12555" max="12555" width="11" style="6" customWidth="1"/>
    <col min="12556" max="12556" width="6.28515625" style="6" bestFit="1" customWidth="1"/>
    <col min="12557" max="12557" width="10.85546875" style="6" customWidth="1"/>
    <col min="12558" max="12558" width="5.140625" style="6" bestFit="1" customWidth="1"/>
    <col min="12559" max="12559" width="7.140625" style="6" bestFit="1" customWidth="1"/>
    <col min="12560" max="12560" width="9.5703125" style="6" customWidth="1"/>
    <col min="12561" max="12561" width="7" style="6" customWidth="1"/>
    <col min="12562" max="12562" width="9.7109375" style="6" customWidth="1"/>
    <col min="12563" max="12563" width="7.28515625" style="6" customWidth="1"/>
    <col min="12564" max="12583" width="6.42578125" style="6" customWidth="1"/>
    <col min="12584" max="12795" width="9.140625" style="6"/>
    <col min="12796" max="12796" width="4.28515625" style="6" customWidth="1"/>
    <col min="12797" max="12797" width="4.140625" style="6" customWidth="1"/>
    <col min="12798" max="12798" width="1.7109375" style="6" customWidth="1"/>
    <col min="12799" max="12799" width="9.140625" style="6" customWidth="1"/>
    <col min="12800" max="12800" width="7.42578125" style="6" customWidth="1"/>
    <col min="12801" max="12801" width="5.140625" style="6" bestFit="1" customWidth="1"/>
    <col min="12802" max="12802" width="5.7109375" style="6" customWidth="1"/>
    <col min="12803" max="12803" width="8.28515625" style="6" customWidth="1"/>
    <col min="12804" max="12804" width="5.140625" style="6" bestFit="1" customWidth="1"/>
    <col min="12805" max="12805" width="5.85546875" style="6" customWidth="1"/>
    <col min="12806" max="12806" width="6.5703125" style="6" customWidth="1"/>
    <col min="12807" max="12807" width="6.7109375" style="6" customWidth="1"/>
    <col min="12808" max="12808" width="10.42578125" style="6" customWidth="1"/>
    <col min="12809" max="12809" width="6" style="6" customWidth="1"/>
    <col min="12810" max="12810" width="5.140625" style="6" bestFit="1" customWidth="1"/>
    <col min="12811" max="12811" width="11" style="6" customWidth="1"/>
    <col min="12812" max="12812" width="6.28515625" style="6" bestFit="1" customWidth="1"/>
    <col min="12813" max="12813" width="10.85546875" style="6" customWidth="1"/>
    <col min="12814" max="12814" width="5.140625" style="6" bestFit="1" customWidth="1"/>
    <col min="12815" max="12815" width="7.140625" style="6" bestFit="1" customWidth="1"/>
    <col min="12816" max="12816" width="9.5703125" style="6" customWidth="1"/>
    <col min="12817" max="12817" width="7" style="6" customWidth="1"/>
    <col min="12818" max="12818" width="9.7109375" style="6" customWidth="1"/>
    <col min="12819" max="12819" width="7.28515625" style="6" customWidth="1"/>
    <col min="12820" max="12839" width="6.42578125" style="6" customWidth="1"/>
    <col min="12840" max="13051" width="9.140625" style="6"/>
    <col min="13052" max="13052" width="4.28515625" style="6" customWidth="1"/>
    <col min="13053" max="13053" width="4.140625" style="6" customWidth="1"/>
    <col min="13054" max="13054" width="1.7109375" style="6" customWidth="1"/>
    <col min="13055" max="13055" width="9.140625" style="6" customWidth="1"/>
    <col min="13056" max="13056" width="7.42578125" style="6" customWidth="1"/>
    <col min="13057" max="13057" width="5.140625" style="6" bestFit="1" customWidth="1"/>
    <col min="13058" max="13058" width="5.7109375" style="6" customWidth="1"/>
    <col min="13059" max="13059" width="8.28515625" style="6" customWidth="1"/>
    <col min="13060" max="13060" width="5.140625" style="6" bestFit="1" customWidth="1"/>
    <col min="13061" max="13061" width="5.85546875" style="6" customWidth="1"/>
    <col min="13062" max="13062" width="6.5703125" style="6" customWidth="1"/>
    <col min="13063" max="13063" width="6.7109375" style="6" customWidth="1"/>
    <col min="13064" max="13064" width="10.42578125" style="6" customWidth="1"/>
    <col min="13065" max="13065" width="6" style="6" customWidth="1"/>
    <col min="13066" max="13066" width="5.140625" style="6" bestFit="1" customWidth="1"/>
    <col min="13067" max="13067" width="11" style="6" customWidth="1"/>
    <col min="13068" max="13068" width="6.28515625" style="6" bestFit="1" customWidth="1"/>
    <col min="13069" max="13069" width="10.85546875" style="6" customWidth="1"/>
    <col min="13070" max="13070" width="5.140625" style="6" bestFit="1" customWidth="1"/>
    <col min="13071" max="13071" width="7.140625" style="6" bestFit="1" customWidth="1"/>
    <col min="13072" max="13072" width="9.5703125" style="6" customWidth="1"/>
    <col min="13073" max="13073" width="7" style="6" customWidth="1"/>
    <col min="13074" max="13074" width="9.7109375" style="6" customWidth="1"/>
    <col min="13075" max="13075" width="7.28515625" style="6" customWidth="1"/>
    <col min="13076" max="13095" width="6.42578125" style="6" customWidth="1"/>
    <col min="13096" max="13307" width="9.140625" style="6"/>
    <col min="13308" max="13308" width="4.28515625" style="6" customWidth="1"/>
    <col min="13309" max="13309" width="4.140625" style="6" customWidth="1"/>
    <col min="13310" max="13310" width="1.7109375" style="6" customWidth="1"/>
    <col min="13311" max="13311" width="9.140625" style="6" customWidth="1"/>
    <col min="13312" max="13312" width="7.42578125" style="6" customWidth="1"/>
    <col min="13313" max="13313" width="5.140625" style="6" bestFit="1" customWidth="1"/>
    <col min="13314" max="13314" width="5.7109375" style="6" customWidth="1"/>
    <col min="13315" max="13315" width="8.28515625" style="6" customWidth="1"/>
    <col min="13316" max="13316" width="5.140625" style="6" bestFit="1" customWidth="1"/>
    <col min="13317" max="13317" width="5.85546875" style="6" customWidth="1"/>
    <col min="13318" max="13318" width="6.5703125" style="6" customWidth="1"/>
    <col min="13319" max="13319" width="6.7109375" style="6" customWidth="1"/>
    <col min="13320" max="13320" width="10.42578125" style="6" customWidth="1"/>
    <col min="13321" max="13321" width="6" style="6" customWidth="1"/>
    <col min="13322" max="13322" width="5.140625" style="6" bestFit="1" customWidth="1"/>
    <col min="13323" max="13323" width="11" style="6" customWidth="1"/>
    <col min="13324" max="13324" width="6.28515625" style="6" bestFit="1" customWidth="1"/>
    <col min="13325" max="13325" width="10.85546875" style="6" customWidth="1"/>
    <col min="13326" max="13326" width="5.140625" style="6" bestFit="1" customWidth="1"/>
    <col min="13327" max="13327" width="7.140625" style="6" bestFit="1" customWidth="1"/>
    <col min="13328" max="13328" width="9.5703125" style="6" customWidth="1"/>
    <col min="13329" max="13329" width="7" style="6" customWidth="1"/>
    <col min="13330" max="13330" width="9.7109375" style="6" customWidth="1"/>
    <col min="13331" max="13331" width="7.28515625" style="6" customWidth="1"/>
    <col min="13332" max="13351" width="6.42578125" style="6" customWidth="1"/>
    <col min="13352" max="13563" width="9.140625" style="6"/>
    <col min="13564" max="13564" width="4.28515625" style="6" customWidth="1"/>
    <col min="13565" max="13565" width="4.140625" style="6" customWidth="1"/>
    <col min="13566" max="13566" width="1.7109375" style="6" customWidth="1"/>
    <col min="13567" max="13567" width="9.140625" style="6" customWidth="1"/>
    <col min="13568" max="13568" width="7.42578125" style="6" customWidth="1"/>
    <col min="13569" max="13569" width="5.140625" style="6" bestFit="1" customWidth="1"/>
    <col min="13570" max="13570" width="5.7109375" style="6" customWidth="1"/>
    <col min="13571" max="13571" width="8.28515625" style="6" customWidth="1"/>
    <col min="13572" max="13572" width="5.140625" style="6" bestFit="1" customWidth="1"/>
    <col min="13573" max="13573" width="5.85546875" style="6" customWidth="1"/>
    <col min="13574" max="13574" width="6.5703125" style="6" customWidth="1"/>
    <col min="13575" max="13575" width="6.7109375" style="6" customWidth="1"/>
    <col min="13576" max="13576" width="10.42578125" style="6" customWidth="1"/>
    <col min="13577" max="13577" width="6" style="6" customWidth="1"/>
    <col min="13578" max="13578" width="5.140625" style="6" bestFit="1" customWidth="1"/>
    <col min="13579" max="13579" width="11" style="6" customWidth="1"/>
    <col min="13580" max="13580" width="6.28515625" style="6" bestFit="1" customWidth="1"/>
    <col min="13581" max="13581" width="10.85546875" style="6" customWidth="1"/>
    <col min="13582" max="13582" width="5.140625" style="6" bestFit="1" customWidth="1"/>
    <col min="13583" max="13583" width="7.140625" style="6" bestFit="1" customWidth="1"/>
    <col min="13584" max="13584" width="9.5703125" style="6" customWidth="1"/>
    <col min="13585" max="13585" width="7" style="6" customWidth="1"/>
    <col min="13586" max="13586" width="9.7109375" style="6" customWidth="1"/>
    <col min="13587" max="13587" width="7.28515625" style="6" customWidth="1"/>
    <col min="13588" max="13607" width="6.42578125" style="6" customWidth="1"/>
    <col min="13608" max="13819" width="9.140625" style="6"/>
    <col min="13820" max="13820" width="4.28515625" style="6" customWidth="1"/>
    <col min="13821" max="13821" width="4.140625" style="6" customWidth="1"/>
    <col min="13822" max="13822" width="1.7109375" style="6" customWidth="1"/>
    <col min="13823" max="13823" width="9.140625" style="6" customWidth="1"/>
    <col min="13824" max="13824" width="7.42578125" style="6" customWidth="1"/>
    <col min="13825" max="13825" width="5.140625" style="6" bestFit="1" customWidth="1"/>
    <col min="13826" max="13826" width="5.7109375" style="6" customWidth="1"/>
    <col min="13827" max="13827" width="8.28515625" style="6" customWidth="1"/>
    <col min="13828" max="13828" width="5.140625" style="6" bestFit="1" customWidth="1"/>
    <col min="13829" max="13829" width="5.85546875" style="6" customWidth="1"/>
    <col min="13830" max="13830" width="6.5703125" style="6" customWidth="1"/>
    <col min="13831" max="13831" width="6.7109375" style="6" customWidth="1"/>
    <col min="13832" max="13832" width="10.42578125" style="6" customWidth="1"/>
    <col min="13833" max="13833" width="6" style="6" customWidth="1"/>
    <col min="13834" max="13834" width="5.140625" style="6" bestFit="1" customWidth="1"/>
    <col min="13835" max="13835" width="11" style="6" customWidth="1"/>
    <col min="13836" max="13836" width="6.28515625" style="6" bestFit="1" customWidth="1"/>
    <col min="13837" max="13837" width="10.85546875" style="6" customWidth="1"/>
    <col min="13838" max="13838" width="5.140625" style="6" bestFit="1" customWidth="1"/>
    <col min="13839" max="13839" width="7.140625" style="6" bestFit="1" customWidth="1"/>
    <col min="13840" max="13840" width="9.5703125" style="6" customWidth="1"/>
    <col min="13841" max="13841" width="7" style="6" customWidth="1"/>
    <col min="13842" max="13842" width="9.7109375" style="6" customWidth="1"/>
    <col min="13843" max="13843" width="7.28515625" style="6" customWidth="1"/>
    <col min="13844" max="13863" width="6.42578125" style="6" customWidth="1"/>
    <col min="13864" max="14075" width="9.140625" style="6"/>
    <col min="14076" max="14076" width="4.28515625" style="6" customWidth="1"/>
    <col min="14077" max="14077" width="4.140625" style="6" customWidth="1"/>
    <col min="14078" max="14078" width="1.7109375" style="6" customWidth="1"/>
    <col min="14079" max="14079" width="9.140625" style="6" customWidth="1"/>
    <col min="14080" max="14080" width="7.42578125" style="6" customWidth="1"/>
    <col min="14081" max="14081" width="5.140625" style="6" bestFit="1" customWidth="1"/>
    <col min="14082" max="14082" width="5.7109375" style="6" customWidth="1"/>
    <col min="14083" max="14083" width="8.28515625" style="6" customWidth="1"/>
    <col min="14084" max="14084" width="5.140625" style="6" bestFit="1" customWidth="1"/>
    <col min="14085" max="14085" width="5.85546875" style="6" customWidth="1"/>
    <col min="14086" max="14086" width="6.5703125" style="6" customWidth="1"/>
    <col min="14087" max="14087" width="6.7109375" style="6" customWidth="1"/>
    <col min="14088" max="14088" width="10.42578125" style="6" customWidth="1"/>
    <col min="14089" max="14089" width="6" style="6" customWidth="1"/>
    <col min="14090" max="14090" width="5.140625" style="6" bestFit="1" customWidth="1"/>
    <col min="14091" max="14091" width="11" style="6" customWidth="1"/>
    <col min="14092" max="14092" width="6.28515625" style="6" bestFit="1" customWidth="1"/>
    <col min="14093" max="14093" width="10.85546875" style="6" customWidth="1"/>
    <col min="14094" max="14094" width="5.140625" style="6" bestFit="1" customWidth="1"/>
    <col min="14095" max="14095" width="7.140625" style="6" bestFit="1" customWidth="1"/>
    <col min="14096" max="14096" width="9.5703125" style="6" customWidth="1"/>
    <col min="14097" max="14097" width="7" style="6" customWidth="1"/>
    <col min="14098" max="14098" width="9.7109375" style="6" customWidth="1"/>
    <col min="14099" max="14099" width="7.28515625" style="6" customWidth="1"/>
    <col min="14100" max="14119" width="6.42578125" style="6" customWidth="1"/>
    <col min="14120" max="14331" width="9.140625" style="6"/>
    <col min="14332" max="14332" width="4.28515625" style="6" customWidth="1"/>
    <col min="14333" max="14333" width="4.140625" style="6" customWidth="1"/>
    <col min="14334" max="14334" width="1.7109375" style="6" customWidth="1"/>
    <col min="14335" max="14335" width="9.140625" style="6" customWidth="1"/>
    <col min="14336" max="14336" width="7.42578125" style="6" customWidth="1"/>
    <col min="14337" max="14337" width="5.140625" style="6" bestFit="1" customWidth="1"/>
    <col min="14338" max="14338" width="5.7109375" style="6" customWidth="1"/>
    <col min="14339" max="14339" width="8.28515625" style="6" customWidth="1"/>
    <col min="14340" max="14340" width="5.140625" style="6" bestFit="1" customWidth="1"/>
    <col min="14341" max="14341" width="5.85546875" style="6" customWidth="1"/>
    <col min="14342" max="14342" width="6.5703125" style="6" customWidth="1"/>
    <col min="14343" max="14343" width="6.7109375" style="6" customWidth="1"/>
    <col min="14344" max="14344" width="10.42578125" style="6" customWidth="1"/>
    <col min="14345" max="14345" width="6" style="6" customWidth="1"/>
    <col min="14346" max="14346" width="5.140625" style="6" bestFit="1" customWidth="1"/>
    <col min="14347" max="14347" width="11" style="6" customWidth="1"/>
    <col min="14348" max="14348" width="6.28515625" style="6" bestFit="1" customWidth="1"/>
    <col min="14349" max="14349" width="10.85546875" style="6" customWidth="1"/>
    <col min="14350" max="14350" width="5.140625" style="6" bestFit="1" customWidth="1"/>
    <col min="14351" max="14351" width="7.140625" style="6" bestFit="1" customWidth="1"/>
    <col min="14352" max="14352" width="9.5703125" style="6" customWidth="1"/>
    <col min="14353" max="14353" width="7" style="6" customWidth="1"/>
    <col min="14354" max="14354" width="9.7109375" style="6" customWidth="1"/>
    <col min="14355" max="14355" width="7.28515625" style="6" customWidth="1"/>
    <col min="14356" max="14375" width="6.42578125" style="6" customWidth="1"/>
    <col min="14376" max="14587" width="9.140625" style="6"/>
    <col min="14588" max="14588" width="4.28515625" style="6" customWidth="1"/>
    <col min="14589" max="14589" width="4.140625" style="6" customWidth="1"/>
    <col min="14590" max="14590" width="1.7109375" style="6" customWidth="1"/>
    <col min="14591" max="14591" width="9.140625" style="6" customWidth="1"/>
    <col min="14592" max="14592" width="7.42578125" style="6" customWidth="1"/>
    <col min="14593" max="14593" width="5.140625" style="6" bestFit="1" customWidth="1"/>
    <col min="14594" max="14594" width="5.7109375" style="6" customWidth="1"/>
    <col min="14595" max="14595" width="8.28515625" style="6" customWidth="1"/>
    <col min="14596" max="14596" width="5.140625" style="6" bestFit="1" customWidth="1"/>
    <col min="14597" max="14597" width="5.85546875" style="6" customWidth="1"/>
    <col min="14598" max="14598" width="6.5703125" style="6" customWidth="1"/>
    <col min="14599" max="14599" width="6.7109375" style="6" customWidth="1"/>
    <col min="14600" max="14600" width="10.42578125" style="6" customWidth="1"/>
    <col min="14601" max="14601" width="6" style="6" customWidth="1"/>
    <col min="14602" max="14602" width="5.140625" style="6" bestFit="1" customWidth="1"/>
    <col min="14603" max="14603" width="11" style="6" customWidth="1"/>
    <col min="14604" max="14604" width="6.28515625" style="6" bestFit="1" customWidth="1"/>
    <col min="14605" max="14605" width="10.85546875" style="6" customWidth="1"/>
    <col min="14606" max="14606" width="5.140625" style="6" bestFit="1" customWidth="1"/>
    <col min="14607" max="14607" width="7.140625" style="6" bestFit="1" customWidth="1"/>
    <col min="14608" max="14608" width="9.5703125" style="6" customWidth="1"/>
    <col min="14609" max="14609" width="7" style="6" customWidth="1"/>
    <col min="14610" max="14610" width="9.7109375" style="6" customWidth="1"/>
    <col min="14611" max="14611" width="7.28515625" style="6" customWidth="1"/>
    <col min="14612" max="14631" width="6.42578125" style="6" customWidth="1"/>
    <col min="14632" max="14843" width="9.140625" style="6"/>
    <col min="14844" max="14844" width="4.28515625" style="6" customWidth="1"/>
    <col min="14845" max="14845" width="4.140625" style="6" customWidth="1"/>
    <col min="14846" max="14846" width="1.7109375" style="6" customWidth="1"/>
    <col min="14847" max="14847" width="9.140625" style="6" customWidth="1"/>
    <col min="14848" max="14848" width="7.42578125" style="6" customWidth="1"/>
    <col min="14849" max="14849" width="5.140625" style="6" bestFit="1" customWidth="1"/>
    <col min="14850" max="14850" width="5.7109375" style="6" customWidth="1"/>
    <col min="14851" max="14851" width="8.28515625" style="6" customWidth="1"/>
    <col min="14852" max="14852" width="5.140625" style="6" bestFit="1" customWidth="1"/>
    <col min="14853" max="14853" width="5.85546875" style="6" customWidth="1"/>
    <col min="14854" max="14854" width="6.5703125" style="6" customWidth="1"/>
    <col min="14855" max="14855" width="6.7109375" style="6" customWidth="1"/>
    <col min="14856" max="14856" width="10.42578125" style="6" customWidth="1"/>
    <col min="14857" max="14857" width="6" style="6" customWidth="1"/>
    <col min="14858" max="14858" width="5.140625" style="6" bestFit="1" customWidth="1"/>
    <col min="14859" max="14859" width="11" style="6" customWidth="1"/>
    <col min="14860" max="14860" width="6.28515625" style="6" bestFit="1" customWidth="1"/>
    <col min="14861" max="14861" width="10.85546875" style="6" customWidth="1"/>
    <col min="14862" max="14862" width="5.140625" style="6" bestFit="1" customWidth="1"/>
    <col min="14863" max="14863" width="7.140625" style="6" bestFit="1" customWidth="1"/>
    <col min="14864" max="14864" width="9.5703125" style="6" customWidth="1"/>
    <col min="14865" max="14865" width="7" style="6" customWidth="1"/>
    <col min="14866" max="14866" width="9.7109375" style="6" customWidth="1"/>
    <col min="14867" max="14867" width="7.28515625" style="6" customWidth="1"/>
    <col min="14868" max="14887" width="6.42578125" style="6" customWidth="1"/>
    <col min="14888" max="15099" width="9.140625" style="6"/>
    <col min="15100" max="15100" width="4.28515625" style="6" customWidth="1"/>
    <col min="15101" max="15101" width="4.140625" style="6" customWidth="1"/>
    <col min="15102" max="15102" width="1.7109375" style="6" customWidth="1"/>
    <col min="15103" max="15103" width="9.140625" style="6" customWidth="1"/>
    <col min="15104" max="15104" width="7.42578125" style="6" customWidth="1"/>
    <col min="15105" max="15105" width="5.140625" style="6" bestFit="1" customWidth="1"/>
    <col min="15106" max="15106" width="5.7109375" style="6" customWidth="1"/>
    <col min="15107" max="15107" width="8.28515625" style="6" customWidth="1"/>
    <col min="15108" max="15108" width="5.140625" style="6" bestFit="1" customWidth="1"/>
    <col min="15109" max="15109" width="5.85546875" style="6" customWidth="1"/>
    <col min="15110" max="15110" width="6.5703125" style="6" customWidth="1"/>
    <col min="15111" max="15111" width="6.7109375" style="6" customWidth="1"/>
    <col min="15112" max="15112" width="10.42578125" style="6" customWidth="1"/>
    <col min="15113" max="15113" width="6" style="6" customWidth="1"/>
    <col min="15114" max="15114" width="5.140625" style="6" bestFit="1" customWidth="1"/>
    <col min="15115" max="15115" width="11" style="6" customWidth="1"/>
    <col min="15116" max="15116" width="6.28515625" style="6" bestFit="1" customWidth="1"/>
    <col min="15117" max="15117" width="10.85546875" style="6" customWidth="1"/>
    <col min="15118" max="15118" width="5.140625" style="6" bestFit="1" customWidth="1"/>
    <col min="15119" max="15119" width="7.140625" style="6" bestFit="1" customWidth="1"/>
    <col min="15120" max="15120" width="9.5703125" style="6" customWidth="1"/>
    <col min="15121" max="15121" width="7" style="6" customWidth="1"/>
    <col min="15122" max="15122" width="9.7109375" style="6" customWidth="1"/>
    <col min="15123" max="15123" width="7.28515625" style="6" customWidth="1"/>
    <col min="15124" max="15143" width="6.42578125" style="6" customWidth="1"/>
    <col min="15144" max="15355" width="9.140625" style="6"/>
    <col min="15356" max="15356" width="4.28515625" style="6" customWidth="1"/>
    <col min="15357" max="15357" width="4.140625" style="6" customWidth="1"/>
    <col min="15358" max="15358" width="1.7109375" style="6" customWidth="1"/>
    <col min="15359" max="15359" width="9.140625" style="6" customWidth="1"/>
    <col min="15360" max="15360" width="7.42578125" style="6" customWidth="1"/>
    <col min="15361" max="15361" width="5.140625" style="6" bestFit="1" customWidth="1"/>
    <col min="15362" max="15362" width="5.7109375" style="6" customWidth="1"/>
    <col min="15363" max="15363" width="8.28515625" style="6" customWidth="1"/>
    <col min="15364" max="15364" width="5.140625" style="6" bestFit="1" customWidth="1"/>
    <col min="15365" max="15365" width="5.85546875" style="6" customWidth="1"/>
    <col min="15366" max="15366" width="6.5703125" style="6" customWidth="1"/>
    <col min="15367" max="15367" width="6.7109375" style="6" customWidth="1"/>
    <col min="15368" max="15368" width="10.42578125" style="6" customWidth="1"/>
    <col min="15369" max="15369" width="6" style="6" customWidth="1"/>
    <col min="15370" max="15370" width="5.140625" style="6" bestFit="1" customWidth="1"/>
    <col min="15371" max="15371" width="11" style="6" customWidth="1"/>
    <col min="15372" max="15372" width="6.28515625" style="6" bestFit="1" customWidth="1"/>
    <col min="15373" max="15373" width="10.85546875" style="6" customWidth="1"/>
    <col min="15374" max="15374" width="5.140625" style="6" bestFit="1" customWidth="1"/>
    <col min="15375" max="15375" width="7.140625" style="6" bestFit="1" customWidth="1"/>
    <col min="15376" max="15376" width="9.5703125" style="6" customWidth="1"/>
    <col min="15377" max="15377" width="7" style="6" customWidth="1"/>
    <col min="15378" max="15378" width="9.7109375" style="6" customWidth="1"/>
    <col min="15379" max="15379" width="7.28515625" style="6" customWidth="1"/>
    <col min="15380" max="15399" width="6.42578125" style="6" customWidth="1"/>
    <col min="15400" max="15611" width="9.140625" style="6"/>
    <col min="15612" max="15612" width="4.28515625" style="6" customWidth="1"/>
    <col min="15613" max="15613" width="4.140625" style="6" customWidth="1"/>
    <col min="15614" max="15614" width="1.7109375" style="6" customWidth="1"/>
    <col min="15615" max="15615" width="9.140625" style="6" customWidth="1"/>
    <col min="15616" max="15616" width="7.42578125" style="6" customWidth="1"/>
    <col min="15617" max="15617" width="5.140625" style="6" bestFit="1" customWidth="1"/>
    <col min="15618" max="15618" width="5.7109375" style="6" customWidth="1"/>
    <col min="15619" max="15619" width="8.28515625" style="6" customWidth="1"/>
    <col min="15620" max="15620" width="5.140625" style="6" bestFit="1" customWidth="1"/>
    <col min="15621" max="15621" width="5.85546875" style="6" customWidth="1"/>
    <col min="15622" max="15622" width="6.5703125" style="6" customWidth="1"/>
    <col min="15623" max="15623" width="6.7109375" style="6" customWidth="1"/>
    <col min="15624" max="15624" width="10.42578125" style="6" customWidth="1"/>
    <col min="15625" max="15625" width="6" style="6" customWidth="1"/>
    <col min="15626" max="15626" width="5.140625" style="6" bestFit="1" customWidth="1"/>
    <col min="15627" max="15627" width="11" style="6" customWidth="1"/>
    <col min="15628" max="15628" width="6.28515625" style="6" bestFit="1" customWidth="1"/>
    <col min="15629" max="15629" width="10.85546875" style="6" customWidth="1"/>
    <col min="15630" max="15630" width="5.140625" style="6" bestFit="1" customWidth="1"/>
    <col min="15631" max="15631" width="7.140625" style="6" bestFit="1" customWidth="1"/>
    <col min="15632" max="15632" width="9.5703125" style="6" customWidth="1"/>
    <col min="15633" max="15633" width="7" style="6" customWidth="1"/>
    <col min="15634" max="15634" width="9.7109375" style="6" customWidth="1"/>
    <col min="15635" max="15635" width="7.28515625" style="6" customWidth="1"/>
    <col min="15636" max="15655" width="6.42578125" style="6" customWidth="1"/>
    <col min="15656" max="15867" width="9.140625" style="6"/>
    <col min="15868" max="15868" width="4.28515625" style="6" customWidth="1"/>
    <col min="15869" max="15869" width="4.140625" style="6" customWidth="1"/>
    <col min="15870" max="15870" width="1.7109375" style="6" customWidth="1"/>
    <col min="15871" max="15871" width="9.140625" style="6" customWidth="1"/>
    <col min="15872" max="15872" width="7.42578125" style="6" customWidth="1"/>
    <col min="15873" max="15873" width="5.140625" style="6" bestFit="1" customWidth="1"/>
    <col min="15874" max="15874" width="5.7109375" style="6" customWidth="1"/>
    <col min="15875" max="15875" width="8.28515625" style="6" customWidth="1"/>
    <col min="15876" max="15876" width="5.140625" style="6" bestFit="1" customWidth="1"/>
    <col min="15877" max="15877" width="5.85546875" style="6" customWidth="1"/>
    <col min="15878" max="15878" width="6.5703125" style="6" customWidth="1"/>
    <col min="15879" max="15879" width="6.7109375" style="6" customWidth="1"/>
    <col min="15880" max="15880" width="10.42578125" style="6" customWidth="1"/>
    <col min="15881" max="15881" width="6" style="6" customWidth="1"/>
    <col min="15882" max="15882" width="5.140625" style="6" bestFit="1" customWidth="1"/>
    <col min="15883" max="15883" width="11" style="6" customWidth="1"/>
    <col min="15884" max="15884" width="6.28515625" style="6" bestFit="1" customWidth="1"/>
    <col min="15885" max="15885" width="10.85546875" style="6" customWidth="1"/>
    <col min="15886" max="15886" width="5.140625" style="6" bestFit="1" customWidth="1"/>
    <col min="15887" max="15887" width="7.140625" style="6" bestFit="1" customWidth="1"/>
    <col min="15888" max="15888" width="9.5703125" style="6" customWidth="1"/>
    <col min="15889" max="15889" width="7" style="6" customWidth="1"/>
    <col min="15890" max="15890" width="9.7109375" style="6" customWidth="1"/>
    <col min="15891" max="15891" width="7.28515625" style="6" customWidth="1"/>
    <col min="15892" max="15911" width="6.42578125" style="6" customWidth="1"/>
    <col min="15912" max="16123" width="9.140625" style="6"/>
    <col min="16124" max="16124" width="4.28515625" style="6" customWidth="1"/>
    <col min="16125" max="16125" width="4.140625" style="6" customWidth="1"/>
    <col min="16126" max="16126" width="1.7109375" style="6" customWidth="1"/>
    <col min="16127" max="16127" width="9.140625" style="6" customWidth="1"/>
    <col min="16128" max="16128" width="7.42578125" style="6" customWidth="1"/>
    <col min="16129" max="16129" width="5.140625" style="6" bestFit="1" customWidth="1"/>
    <col min="16130" max="16130" width="5.7109375" style="6" customWidth="1"/>
    <col min="16131" max="16131" width="8.28515625" style="6" customWidth="1"/>
    <col min="16132" max="16132" width="5.140625" style="6" bestFit="1" customWidth="1"/>
    <col min="16133" max="16133" width="5.85546875" style="6" customWidth="1"/>
    <col min="16134" max="16134" width="6.5703125" style="6" customWidth="1"/>
    <col min="16135" max="16135" width="6.7109375" style="6" customWidth="1"/>
    <col min="16136" max="16136" width="10.42578125" style="6" customWidth="1"/>
    <col min="16137" max="16137" width="6" style="6" customWidth="1"/>
    <col min="16138" max="16138" width="5.140625" style="6" bestFit="1" customWidth="1"/>
    <col min="16139" max="16139" width="11" style="6" customWidth="1"/>
    <col min="16140" max="16140" width="6.28515625" style="6" bestFit="1" customWidth="1"/>
    <col min="16141" max="16141" width="10.85546875" style="6" customWidth="1"/>
    <col min="16142" max="16142" width="5.140625" style="6" bestFit="1" customWidth="1"/>
    <col min="16143" max="16143" width="7.140625" style="6" bestFit="1" customWidth="1"/>
    <col min="16144" max="16144" width="9.5703125" style="6" customWidth="1"/>
    <col min="16145" max="16145" width="7" style="6" customWidth="1"/>
    <col min="16146" max="16146" width="9.7109375" style="6" customWidth="1"/>
    <col min="16147" max="16147" width="7.28515625" style="6" customWidth="1"/>
    <col min="16148" max="16167" width="6.42578125" style="6" customWidth="1"/>
    <col min="16168" max="16384" width="9.140625" style="6"/>
  </cols>
  <sheetData>
    <row r="1" spans="2:10" ht="15">
      <c r="B1" s="27" t="s">
        <v>17</v>
      </c>
      <c r="C1"/>
      <c r="D1"/>
      <c r="E1"/>
      <c r="F1"/>
      <c r="G1"/>
      <c r="H1"/>
      <c r="I1"/>
      <c r="J1"/>
    </row>
    <row r="2" spans="2:10" ht="15">
      <c r="B2"/>
      <c r="C2"/>
      <c r="D2"/>
      <c r="E2"/>
      <c r="F2"/>
      <c r="G2"/>
      <c r="H2"/>
      <c r="I2"/>
      <c r="J2"/>
    </row>
    <row r="3" spans="2:10" ht="15">
      <c r="B3"/>
      <c r="C3"/>
      <c r="D3"/>
      <c r="E3"/>
      <c r="F3"/>
      <c r="G3"/>
      <c r="H3"/>
      <c r="I3"/>
      <c r="J3"/>
    </row>
    <row r="4" spans="2:10" ht="15">
      <c r="B4"/>
      <c r="C4"/>
      <c r="D4"/>
      <c r="E4"/>
      <c r="F4"/>
      <c r="G4"/>
      <c r="H4"/>
      <c r="I4"/>
      <c r="J4"/>
    </row>
    <row r="5" spans="2:10" ht="15">
      <c r="B5"/>
      <c r="C5"/>
      <c r="D5"/>
      <c r="E5"/>
      <c r="F5"/>
      <c r="G5"/>
      <c r="H5"/>
      <c r="I5"/>
      <c r="J5"/>
    </row>
    <row r="6" spans="2:10" ht="15">
      <c r="B6"/>
      <c r="C6"/>
      <c r="D6"/>
      <c r="E6"/>
      <c r="F6"/>
      <c r="G6"/>
      <c r="H6"/>
      <c r="I6"/>
      <c r="J6"/>
    </row>
    <row r="7" spans="2:10" ht="15">
      <c r="B7"/>
      <c r="C7"/>
      <c r="D7"/>
      <c r="E7"/>
      <c r="F7"/>
      <c r="G7"/>
      <c r="H7"/>
      <c r="I7"/>
      <c r="J7"/>
    </row>
    <row r="8" spans="2:10" ht="15">
      <c r="B8"/>
      <c r="C8"/>
      <c r="D8"/>
      <c r="E8"/>
      <c r="F8"/>
      <c r="G8"/>
      <c r="H8"/>
      <c r="I8"/>
      <c r="J8"/>
    </row>
    <row r="9" spans="2:10" ht="15">
      <c r="B9"/>
      <c r="C9"/>
      <c r="D9"/>
      <c r="E9"/>
      <c r="F9"/>
      <c r="G9"/>
      <c r="H9"/>
      <c r="I9"/>
      <c r="J9"/>
    </row>
    <row r="10" spans="2:10" ht="15">
      <c r="B10"/>
      <c r="C10"/>
      <c r="D10"/>
      <c r="E10"/>
      <c r="F10"/>
      <c r="G10"/>
      <c r="H10"/>
      <c r="I10"/>
      <c r="J10"/>
    </row>
    <row r="11" spans="2:10" ht="15">
      <c r="B11"/>
      <c r="C11"/>
      <c r="D11"/>
      <c r="E11"/>
      <c r="F11"/>
      <c r="G11"/>
      <c r="H11"/>
      <c r="I11"/>
      <c r="J11"/>
    </row>
    <row r="12" spans="2:10" ht="15">
      <c r="B12"/>
      <c r="C12"/>
      <c r="D12"/>
      <c r="E12"/>
      <c r="F12"/>
      <c r="G12"/>
      <c r="H12"/>
      <c r="I12"/>
      <c r="J12"/>
    </row>
    <row r="13" spans="2:10" ht="15">
      <c r="B13"/>
      <c r="C13"/>
      <c r="D13"/>
      <c r="E13"/>
      <c r="F13"/>
      <c r="G13"/>
      <c r="H13"/>
      <c r="I13"/>
      <c r="J13"/>
    </row>
    <row r="14" spans="2:10" ht="15">
      <c r="B14"/>
      <c r="C14"/>
      <c r="D14"/>
      <c r="E14"/>
      <c r="F14"/>
      <c r="G14"/>
      <c r="H14"/>
      <c r="I14"/>
      <c r="J14"/>
    </row>
    <row r="15" spans="2:10" ht="15">
      <c r="B15"/>
      <c r="C15"/>
      <c r="D15"/>
      <c r="E15"/>
      <c r="F15"/>
      <c r="G15"/>
      <c r="H15"/>
      <c r="I15"/>
      <c r="J15"/>
    </row>
    <row r="16" spans="2:10" ht="15">
      <c r="B16"/>
      <c r="C16"/>
      <c r="D16"/>
      <c r="E16"/>
      <c r="F16"/>
      <c r="G16"/>
      <c r="H16"/>
      <c r="I16"/>
      <c r="J16"/>
    </row>
    <row r="17" spans="1:23" ht="15">
      <c r="B17"/>
      <c r="C17"/>
      <c r="D17"/>
      <c r="E17"/>
      <c r="F17"/>
      <c r="G17"/>
      <c r="H17"/>
      <c r="I17"/>
      <c r="J17"/>
    </row>
    <row r="18" spans="1:23" ht="15">
      <c r="B18"/>
      <c r="C18"/>
      <c r="D18"/>
      <c r="E18"/>
      <c r="F18"/>
      <c r="G18"/>
      <c r="H18"/>
      <c r="I18"/>
      <c r="J18"/>
    </row>
    <row r="19" spans="1:23" ht="15">
      <c r="B19"/>
      <c r="C19"/>
      <c r="D19"/>
      <c r="E19"/>
      <c r="F19"/>
      <c r="G19"/>
      <c r="H19"/>
      <c r="I19"/>
      <c r="J19"/>
    </row>
    <row r="20" spans="1:23" ht="15">
      <c r="B20"/>
      <c r="C20"/>
      <c r="D20"/>
      <c r="E20"/>
      <c r="F20"/>
      <c r="G20"/>
      <c r="H20"/>
      <c r="I20"/>
      <c r="J20"/>
    </row>
    <row r="21" spans="1:23" ht="15">
      <c r="B21"/>
      <c r="C21"/>
      <c r="D21"/>
      <c r="E21"/>
      <c r="F21"/>
      <c r="G21"/>
      <c r="H21"/>
      <c r="I21"/>
      <c r="J21"/>
    </row>
    <row r="23" spans="1:23" s="5" customFormat="1" ht="20.25" customHeight="1">
      <c r="A23" s="1" t="s">
        <v>18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40" t="s">
        <v>19</v>
      </c>
      <c r="S23" s="3"/>
      <c r="T23" s="3"/>
      <c r="U23" s="3"/>
      <c r="V23" s="3"/>
      <c r="W23" s="28"/>
    </row>
    <row r="24" spans="1:23" s="29" customFormat="1" ht="29.25" customHeight="1">
      <c r="A24" s="7" t="s">
        <v>20</v>
      </c>
      <c r="B24" s="7" t="s">
        <v>21</v>
      </c>
      <c r="C24" s="7" t="s">
        <v>22</v>
      </c>
      <c r="D24" s="7" t="s">
        <v>23</v>
      </c>
      <c r="E24" s="7" t="s">
        <v>24</v>
      </c>
      <c r="F24" s="7" t="s">
        <v>25</v>
      </c>
      <c r="G24" s="7" t="s">
        <v>26</v>
      </c>
      <c r="H24" s="7" t="s">
        <v>27</v>
      </c>
      <c r="I24" s="7" t="s">
        <v>28</v>
      </c>
      <c r="J24" s="7" t="s">
        <v>29</v>
      </c>
      <c r="K24" s="7" t="s">
        <v>30</v>
      </c>
      <c r="L24" s="7" t="s">
        <v>31</v>
      </c>
      <c r="M24" s="7" t="s">
        <v>32</v>
      </c>
      <c r="N24" s="7" t="s">
        <v>33</v>
      </c>
      <c r="O24" s="7" t="s">
        <v>34</v>
      </c>
      <c r="P24" s="7" t="s">
        <v>35</v>
      </c>
      <c r="Q24" s="7" t="s">
        <v>36</v>
      </c>
      <c r="R24" s="7" t="s">
        <v>37</v>
      </c>
      <c r="S24" s="7" t="s">
        <v>33</v>
      </c>
      <c r="T24" s="7" t="s">
        <v>34</v>
      </c>
      <c r="U24" s="7" t="s">
        <v>35</v>
      </c>
      <c r="V24" s="7" t="s">
        <v>36</v>
      </c>
      <c r="W24" s="28"/>
    </row>
    <row r="25" spans="1:23" s="5" customFormat="1" ht="12.75" customHeight="1">
      <c r="A25" s="9">
        <v>37226</v>
      </c>
      <c r="B25" s="11">
        <v>5.8178099999999997</v>
      </c>
      <c r="C25" s="11">
        <v>623.80980294000005</v>
      </c>
      <c r="D25" s="12">
        <v>0</v>
      </c>
      <c r="E25" s="12">
        <v>0</v>
      </c>
      <c r="F25" s="12">
        <v>321.16180457999997</v>
      </c>
      <c r="G25" s="12">
        <v>0</v>
      </c>
      <c r="H25" s="12">
        <v>22.274239120000001</v>
      </c>
      <c r="I25" s="12">
        <v>0</v>
      </c>
      <c r="J25" s="12">
        <v>41.975771539999997</v>
      </c>
      <c r="K25" s="11">
        <v>0</v>
      </c>
      <c r="L25" s="12">
        <v>0</v>
      </c>
      <c r="M25" s="12">
        <v>0</v>
      </c>
      <c r="N25" s="16">
        <v>677430.81551989657</v>
      </c>
      <c r="O25" s="14">
        <v>419120.52667110786</v>
      </c>
      <c r="P25" s="14">
        <v>678445.85494807654</v>
      </c>
      <c r="Q25" s="14">
        <v>420135.56609928788</v>
      </c>
      <c r="R25" s="14">
        <v>1315755.4678309301</v>
      </c>
      <c r="S25" s="30">
        <f>N25/$R25</f>
        <v>0.51486072608663791</v>
      </c>
      <c r="T25" s="30">
        <f>O25/$R25</f>
        <v>0.31853983275634262</v>
      </c>
      <c r="U25" s="30">
        <f>P25/$R25</f>
        <v>0.51563217598975186</v>
      </c>
      <c r="V25" s="30">
        <f>Q25/$R25</f>
        <v>0.31931128265945674</v>
      </c>
      <c r="W25" s="28">
        <f t="shared" ref="W25:W88" si="0">N25-P25</f>
        <v>-1015.0394281799672</v>
      </c>
    </row>
    <row r="26" spans="1:23" s="5" customFormat="1" ht="12.75" customHeight="1">
      <c r="A26" s="9">
        <v>37257</v>
      </c>
      <c r="B26" s="11">
        <v>40.285437000000002</v>
      </c>
      <c r="C26" s="11">
        <v>197.12270097000001</v>
      </c>
      <c r="D26" s="12">
        <v>0</v>
      </c>
      <c r="E26" s="12">
        <v>0</v>
      </c>
      <c r="F26" s="12">
        <v>344.47650931999993</v>
      </c>
      <c r="G26" s="12">
        <v>0</v>
      </c>
      <c r="H26" s="12">
        <v>0</v>
      </c>
      <c r="I26" s="12">
        <v>98.832748249999995</v>
      </c>
      <c r="J26" s="12">
        <v>41.649110749999998</v>
      </c>
      <c r="K26" s="11">
        <v>0</v>
      </c>
      <c r="L26" s="12">
        <v>0</v>
      </c>
      <c r="M26" s="12">
        <v>0</v>
      </c>
      <c r="N26" s="16">
        <v>693017.99189730687</v>
      </c>
      <c r="O26" s="14">
        <v>436186.92213856865</v>
      </c>
      <c r="P26" s="14">
        <v>693740.35840359691</v>
      </c>
      <c r="Q26" s="14">
        <v>436909.28864485864</v>
      </c>
      <c r="R26" s="14">
        <v>1325599.6154878575</v>
      </c>
      <c r="S26" s="30">
        <f t="shared" ref="S26:V89" si="1">N26/$R26</f>
        <v>0.52279586068094697</v>
      </c>
      <c r="T26" s="30">
        <f t="shared" si="1"/>
        <v>0.32904876935864208</v>
      </c>
      <c r="U26" s="30">
        <f t="shared" si="1"/>
        <v>0.5233407963446649</v>
      </c>
      <c r="V26" s="30">
        <f t="shared" si="1"/>
        <v>0.32959370502235991</v>
      </c>
      <c r="W26" s="28">
        <f t="shared" si="0"/>
        <v>-722.36650629003998</v>
      </c>
    </row>
    <row r="27" spans="1:23" s="5" customFormat="1" ht="12.75" customHeight="1">
      <c r="A27" s="9">
        <v>37288</v>
      </c>
      <c r="B27" s="11">
        <v>39.499111999999997</v>
      </c>
      <c r="C27" s="11">
        <v>199.74214397</v>
      </c>
      <c r="D27" s="12">
        <v>0</v>
      </c>
      <c r="E27" s="12">
        <v>0</v>
      </c>
      <c r="F27" s="12">
        <v>354.01190637000002</v>
      </c>
      <c r="G27" s="12">
        <v>0</v>
      </c>
      <c r="H27" s="12">
        <v>0</v>
      </c>
      <c r="I27" s="12">
        <v>0</v>
      </c>
      <c r="J27" s="12">
        <v>42.180899400000001</v>
      </c>
      <c r="K27" s="11">
        <v>0</v>
      </c>
      <c r="L27" s="12">
        <v>0</v>
      </c>
      <c r="M27" s="12">
        <v>0</v>
      </c>
      <c r="N27" s="16">
        <v>686807.40586363687</v>
      </c>
      <c r="O27" s="14">
        <v>432360.15385811491</v>
      </c>
      <c r="P27" s="14">
        <v>687442.83992537681</v>
      </c>
      <c r="Q27" s="14">
        <v>432995.58791985491</v>
      </c>
      <c r="R27" s="14">
        <v>1335441.4281422745</v>
      </c>
      <c r="S27" s="30">
        <f t="shared" si="1"/>
        <v>0.51429242150968091</v>
      </c>
      <c r="T27" s="30">
        <f t="shared" si="1"/>
        <v>0.32375823060961112</v>
      </c>
      <c r="U27" s="30">
        <f t="shared" si="1"/>
        <v>0.51476824474561567</v>
      </c>
      <c r="V27" s="30">
        <f t="shared" si="1"/>
        <v>0.32423405384554588</v>
      </c>
      <c r="W27" s="28">
        <f t="shared" si="0"/>
        <v>-635.43406173994299</v>
      </c>
    </row>
    <row r="28" spans="1:23" s="5" customFormat="1" ht="12.75" customHeight="1">
      <c r="A28" s="9">
        <v>37316</v>
      </c>
      <c r="B28" s="11">
        <v>45.394081999999997</v>
      </c>
      <c r="C28" s="11">
        <v>332.67095114999995</v>
      </c>
      <c r="D28" s="12">
        <v>0</v>
      </c>
      <c r="E28" s="12">
        <v>0</v>
      </c>
      <c r="F28" s="12">
        <v>375.43946660999995</v>
      </c>
      <c r="G28" s="12">
        <v>0</v>
      </c>
      <c r="H28" s="12">
        <v>0</v>
      </c>
      <c r="I28" s="12">
        <v>0.29870342</v>
      </c>
      <c r="J28" s="12">
        <v>42.893508020000006</v>
      </c>
      <c r="K28" s="11">
        <v>0</v>
      </c>
      <c r="L28" s="12">
        <v>0</v>
      </c>
      <c r="M28" s="12">
        <v>0</v>
      </c>
      <c r="N28" s="16">
        <v>686333.4553328628</v>
      </c>
      <c r="O28" s="14">
        <v>427755.86318733264</v>
      </c>
      <c r="P28" s="14">
        <v>687130.15204406285</v>
      </c>
      <c r="Q28" s="14">
        <v>428552.55989853264</v>
      </c>
      <c r="R28" s="14">
        <v>1345582.3151331956</v>
      </c>
      <c r="S28" s="30">
        <f t="shared" si="1"/>
        <v>0.51006426557034856</v>
      </c>
      <c r="T28" s="30">
        <f t="shared" si="1"/>
        <v>0.3178964663674182</v>
      </c>
      <c r="U28" s="30">
        <f t="shared" si="1"/>
        <v>0.51065634879130062</v>
      </c>
      <c r="V28" s="30">
        <f t="shared" si="1"/>
        <v>0.31848854958837014</v>
      </c>
      <c r="W28" s="28">
        <f t="shared" si="0"/>
        <v>-796.6967112000566</v>
      </c>
    </row>
    <row r="29" spans="1:23" s="5" customFormat="1" ht="12.75" customHeight="1">
      <c r="A29" s="9">
        <v>37347</v>
      </c>
      <c r="B29" s="11">
        <v>47.591248</v>
      </c>
      <c r="C29" s="11">
        <v>345.16973113</v>
      </c>
      <c r="D29" s="12">
        <v>0</v>
      </c>
      <c r="E29" s="12">
        <v>0</v>
      </c>
      <c r="F29" s="12">
        <v>411.01107036999991</v>
      </c>
      <c r="G29" s="12">
        <v>0</v>
      </c>
      <c r="H29" s="12">
        <v>0</v>
      </c>
      <c r="I29" s="12">
        <v>171.49285674000001</v>
      </c>
      <c r="J29" s="12">
        <v>43.592945450000002</v>
      </c>
      <c r="K29" s="11">
        <v>0</v>
      </c>
      <c r="L29" s="12">
        <v>0</v>
      </c>
      <c r="M29" s="12">
        <v>0</v>
      </c>
      <c r="N29" s="16">
        <v>692103.55254606076</v>
      </c>
      <c r="O29" s="14">
        <v>434538.57568411512</v>
      </c>
      <c r="P29" s="14">
        <v>693122.41039775079</v>
      </c>
      <c r="Q29" s="14">
        <v>435557.43353580509</v>
      </c>
      <c r="R29" s="14">
        <v>1358396.2803005537</v>
      </c>
      <c r="S29" s="30">
        <f t="shared" si="1"/>
        <v>0.50950047683650057</v>
      </c>
      <c r="T29" s="30">
        <f t="shared" si="1"/>
        <v>0.31989087572293023</v>
      </c>
      <c r="U29" s="30">
        <f t="shared" si="1"/>
        <v>0.51025052147845484</v>
      </c>
      <c r="V29" s="30">
        <f t="shared" si="1"/>
        <v>0.32064092036488445</v>
      </c>
      <c r="W29" s="28">
        <f t="shared" si="0"/>
        <v>-1018.8578516900307</v>
      </c>
    </row>
    <row r="30" spans="1:23" s="5" customFormat="1" ht="12.75" customHeight="1">
      <c r="A30" s="9">
        <v>37377</v>
      </c>
      <c r="B30" s="11">
        <v>51.282297999999997</v>
      </c>
      <c r="C30" s="11">
        <v>353.31416282999999</v>
      </c>
      <c r="D30" s="12">
        <v>0</v>
      </c>
      <c r="E30" s="12">
        <v>0</v>
      </c>
      <c r="F30" s="12">
        <v>417.03949031000008</v>
      </c>
      <c r="G30" s="12">
        <v>0</v>
      </c>
      <c r="H30" s="12">
        <v>0</v>
      </c>
      <c r="I30" s="12">
        <v>0</v>
      </c>
      <c r="J30" s="12">
        <v>43.924063239999995</v>
      </c>
      <c r="K30" s="11">
        <v>0</v>
      </c>
      <c r="L30" s="12">
        <v>0</v>
      </c>
      <c r="M30" s="12">
        <v>0</v>
      </c>
      <c r="N30" s="16">
        <v>715143.05315339111</v>
      </c>
      <c r="O30" s="14">
        <v>455035.6590414354</v>
      </c>
      <c r="P30" s="14">
        <v>716008.61316777114</v>
      </c>
      <c r="Q30" s="14">
        <v>455901.21905581543</v>
      </c>
      <c r="R30" s="14">
        <v>1370746.5748779087</v>
      </c>
      <c r="S30" s="30">
        <f t="shared" si="1"/>
        <v>0.52171792091991065</v>
      </c>
      <c r="T30" s="30">
        <f t="shared" si="1"/>
        <v>0.33196191577714873</v>
      </c>
      <c r="U30" s="30">
        <f t="shared" si="1"/>
        <v>0.52234937244438895</v>
      </c>
      <c r="V30" s="30">
        <f t="shared" si="1"/>
        <v>0.33259336730162697</v>
      </c>
      <c r="W30" s="28">
        <f t="shared" si="0"/>
        <v>-865.56001438002568</v>
      </c>
    </row>
    <row r="31" spans="1:23" s="5" customFormat="1" ht="12.75" customHeight="1">
      <c r="A31" s="9">
        <v>37408</v>
      </c>
      <c r="B31" s="11">
        <v>49.104086000000002</v>
      </c>
      <c r="C31" s="11">
        <v>366.61553563999996</v>
      </c>
      <c r="D31" s="12">
        <v>0</v>
      </c>
      <c r="E31" s="12">
        <v>0</v>
      </c>
      <c r="F31" s="12">
        <v>391.12063522000011</v>
      </c>
      <c r="G31" s="12">
        <v>0</v>
      </c>
      <c r="H31" s="12">
        <v>0</v>
      </c>
      <c r="I31" s="12">
        <v>293.87983183</v>
      </c>
      <c r="J31" s="12">
        <v>43.858496119999998</v>
      </c>
      <c r="K31" s="11">
        <v>0</v>
      </c>
      <c r="L31" s="12">
        <v>0</v>
      </c>
      <c r="M31" s="12">
        <v>0</v>
      </c>
      <c r="N31" s="16">
        <v>757614.18596279132</v>
      </c>
      <c r="O31" s="14">
        <v>488729.96929293015</v>
      </c>
      <c r="P31" s="14">
        <v>758758.76454760134</v>
      </c>
      <c r="Q31" s="14">
        <v>489874.54787774017</v>
      </c>
      <c r="R31" s="14">
        <v>1389221.579982667</v>
      </c>
      <c r="S31" s="30">
        <f t="shared" si="1"/>
        <v>0.54535158169098119</v>
      </c>
      <c r="T31" s="30">
        <f t="shared" si="1"/>
        <v>0.35180130825424405</v>
      </c>
      <c r="U31" s="30">
        <f t="shared" si="1"/>
        <v>0.54617548091721135</v>
      </c>
      <c r="V31" s="30">
        <f t="shared" si="1"/>
        <v>0.35262520748047421</v>
      </c>
      <c r="W31" s="28">
        <f t="shared" si="0"/>
        <v>-1144.5785848100204</v>
      </c>
    </row>
    <row r="32" spans="1:23" s="5" customFormat="1" ht="12.75" customHeight="1">
      <c r="A32" s="9">
        <v>37438</v>
      </c>
      <c r="B32" s="11">
        <v>43.047089</v>
      </c>
      <c r="C32" s="11">
        <v>405.56694372999999</v>
      </c>
      <c r="D32" s="12">
        <v>0</v>
      </c>
      <c r="E32" s="12">
        <v>0</v>
      </c>
      <c r="F32" s="12">
        <v>398.24506263000001</v>
      </c>
      <c r="G32" s="12">
        <v>0</v>
      </c>
      <c r="H32" s="12">
        <v>0</v>
      </c>
      <c r="I32" s="12">
        <v>0</v>
      </c>
      <c r="J32" s="12">
        <v>44.537730769999996</v>
      </c>
      <c r="K32" s="11">
        <v>0</v>
      </c>
      <c r="L32" s="12">
        <v>0</v>
      </c>
      <c r="M32" s="12">
        <v>0</v>
      </c>
      <c r="N32" s="16">
        <v>826210.62682534382</v>
      </c>
      <c r="O32" s="14">
        <v>554335.15364244347</v>
      </c>
      <c r="P32" s="14">
        <v>827102.02365147381</v>
      </c>
      <c r="Q32" s="14">
        <v>555226.55046857346</v>
      </c>
      <c r="R32" s="14">
        <v>1405319.22714985</v>
      </c>
      <c r="S32" s="30">
        <f t="shared" si="1"/>
        <v>0.58791668886577075</v>
      </c>
      <c r="T32" s="30">
        <f t="shared" si="1"/>
        <v>0.39445497004029417</v>
      </c>
      <c r="U32" s="30">
        <f t="shared" si="1"/>
        <v>0.58855099088691221</v>
      </c>
      <c r="V32" s="30">
        <f t="shared" si="1"/>
        <v>0.39508927206143557</v>
      </c>
      <c r="W32" s="28">
        <f t="shared" si="0"/>
        <v>-891.39682612998877</v>
      </c>
    </row>
    <row r="33" spans="1:23" s="5" customFormat="1" ht="12.75" customHeight="1">
      <c r="A33" s="9">
        <v>37469</v>
      </c>
      <c r="B33" s="11">
        <v>45.061779000000001</v>
      </c>
      <c r="C33" s="11">
        <v>424.93127676999995</v>
      </c>
      <c r="D33" s="12">
        <v>0</v>
      </c>
      <c r="E33" s="12">
        <v>0</v>
      </c>
      <c r="F33" s="12">
        <v>443.0315104</v>
      </c>
      <c r="G33" s="12">
        <v>0</v>
      </c>
      <c r="H33" s="12">
        <v>0</v>
      </c>
      <c r="I33" s="12">
        <v>0</v>
      </c>
      <c r="J33" s="12">
        <v>45.027952519999992</v>
      </c>
      <c r="K33" s="11">
        <v>0</v>
      </c>
      <c r="L33" s="12">
        <v>0</v>
      </c>
      <c r="M33" s="12">
        <v>0</v>
      </c>
      <c r="N33" s="16">
        <v>793884.63357420545</v>
      </c>
      <c r="O33" s="14">
        <v>505122.8684227175</v>
      </c>
      <c r="P33" s="14">
        <v>794842.68609289546</v>
      </c>
      <c r="Q33" s="14">
        <v>506080.9209414075</v>
      </c>
      <c r="R33" s="14">
        <v>1420054.6843113832</v>
      </c>
      <c r="S33" s="30">
        <f t="shared" si="1"/>
        <v>0.55905215647324047</v>
      </c>
      <c r="T33" s="30">
        <f t="shared" si="1"/>
        <v>0.35570663158486959</v>
      </c>
      <c r="U33" s="30">
        <f t="shared" si="1"/>
        <v>0.55972681536439051</v>
      </c>
      <c r="V33" s="30">
        <f t="shared" si="1"/>
        <v>0.35638129047601969</v>
      </c>
      <c r="W33" s="28">
        <f t="shared" si="0"/>
        <v>-958.05251869000494</v>
      </c>
    </row>
    <row r="34" spans="1:23" s="5" customFormat="1" ht="12.75" customHeight="1">
      <c r="A34" s="9">
        <v>37500</v>
      </c>
      <c r="B34" s="11">
        <v>87.641400829999995</v>
      </c>
      <c r="C34" s="11">
        <v>439.73116733999996</v>
      </c>
      <c r="D34" s="12">
        <v>0</v>
      </c>
      <c r="E34" s="12">
        <v>0</v>
      </c>
      <c r="F34" s="12">
        <v>456.84996202000008</v>
      </c>
      <c r="G34" s="12">
        <v>0</v>
      </c>
      <c r="H34" s="12">
        <v>0</v>
      </c>
      <c r="I34" s="12">
        <v>0</v>
      </c>
      <c r="J34" s="12">
        <v>45.429561490000005</v>
      </c>
      <c r="K34" s="11">
        <v>0</v>
      </c>
      <c r="L34" s="12">
        <v>0</v>
      </c>
      <c r="M34" s="12">
        <v>0</v>
      </c>
      <c r="N34" s="16">
        <v>897021.15383729269</v>
      </c>
      <c r="O34" s="14">
        <v>592218.65716589103</v>
      </c>
      <c r="P34" s="14">
        <v>898050.80592897267</v>
      </c>
      <c r="Q34" s="14">
        <v>593248.309257571</v>
      </c>
      <c r="R34" s="14">
        <v>1436491.6658816314</v>
      </c>
      <c r="S34" s="30">
        <f t="shared" si="1"/>
        <v>0.62445273797447032</v>
      </c>
      <c r="T34" s="30">
        <f t="shared" si="1"/>
        <v>0.41226738117023681</v>
      </c>
      <c r="U34" s="30">
        <f t="shared" si="1"/>
        <v>0.62516952047738028</v>
      </c>
      <c r="V34" s="30">
        <f t="shared" si="1"/>
        <v>0.41298416367314683</v>
      </c>
      <c r="W34" s="28">
        <f t="shared" si="0"/>
        <v>-1029.6520916799782</v>
      </c>
    </row>
    <row r="35" spans="1:23" s="5" customFormat="1" ht="12.75" customHeight="1">
      <c r="A35" s="9">
        <v>37530</v>
      </c>
      <c r="B35" s="11">
        <v>58.84934982</v>
      </c>
      <c r="C35" s="11">
        <v>387.91018244999998</v>
      </c>
      <c r="D35" s="12">
        <v>0</v>
      </c>
      <c r="E35" s="12">
        <v>0</v>
      </c>
      <c r="F35" s="12">
        <v>473.78182194999988</v>
      </c>
      <c r="G35" s="12">
        <v>0</v>
      </c>
      <c r="H35" s="12">
        <v>0</v>
      </c>
      <c r="I35" s="12">
        <v>0</v>
      </c>
      <c r="J35" s="12">
        <v>48.192749570000004</v>
      </c>
      <c r="K35" s="11">
        <v>0</v>
      </c>
      <c r="L35" s="12">
        <v>0</v>
      </c>
      <c r="M35" s="12">
        <v>0</v>
      </c>
      <c r="N35" s="16">
        <v>877834.83365158434</v>
      </c>
      <c r="O35" s="14">
        <v>568153.24984083441</v>
      </c>
      <c r="P35" s="14">
        <v>878803.56775537436</v>
      </c>
      <c r="Q35" s="14">
        <v>569121.98394462443</v>
      </c>
      <c r="R35" s="14">
        <v>1453478.1214231141</v>
      </c>
      <c r="S35" s="30">
        <f t="shared" si="1"/>
        <v>0.60395462491866614</v>
      </c>
      <c r="T35" s="30">
        <f t="shared" si="1"/>
        <v>0.39089219264239783</v>
      </c>
      <c r="U35" s="30">
        <f t="shared" si="1"/>
        <v>0.60462111868249491</v>
      </c>
      <c r="V35" s="30">
        <f t="shared" si="1"/>
        <v>0.39155868640622654</v>
      </c>
      <c r="W35" s="28">
        <f t="shared" si="0"/>
        <v>-968.73410379001871</v>
      </c>
    </row>
    <row r="36" spans="1:23" s="5" customFormat="1" ht="12.75" customHeight="1">
      <c r="A36" s="9">
        <v>37561</v>
      </c>
      <c r="B36" s="11">
        <v>77.715211799999992</v>
      </c>
      <c r="C36" s="11">
        <v>396.78950395999999</v>
      </c>
      <c r="D36" s="12">
        <v>0</v>
      </c>
      <c r="E36" s="12">
        <v>0</v>
      </c>
      <c r="F36" s="12">
        <v>321.16180457999997</v>
      </c>
      <c r="G36" s="12">
        <v>0</v>
      </c>
      <c r="H36" s="12">
        <v>0</v>
      </c>
      <c r="I36" s="12">
        <v>0</v>
      </c>
      <c r="J36" s="12">
        <v>41.975771539999997</v>
      </c>
      <c r="K36" s="11">
        <v>0</v>
      </c>
      <c r="L36" s="12">
        <v>0</v>
      </c>
      <c r="M36" s="12">
        <v>0</v>
      </c>
      <c r="N36" s="16">
        <v>880667.61773510394</v>
      </c>
      <c r="O36" s="14">
        <v>574933.35777610005</v>
      </c>
      <c r="P36" s="14">
        <v>881505.26002698392</v>
      </c>
      <c r="Q36" s="14">
        <v>575771.00006798003</v>
      </c>
      <c r="R36" s="14">
        <v>1471562.7838685128</v>
      </c>
      <c r="S36" s="30">
        <f t="shared" si="1"/>
        <v>0.598457386520719</v>
      </c>
      <c r="T36" s="30">
        <f t="shared" si="1"/>
        <v>0.39069577192261445</v>
      </c>
      <c r="U36" s="30">
        <f t="shared" si="1"/>
        <v>0.59902660606137492</v>
      </c>
      <c r="V36" s="30">
        <f t="shared" si="1"/>
        <v>0.39126499146327037</v>
      </c>
      <c r="W36" s="28">
        <f t="shared" si="0"/>
        <v>-837.64229187997989</v>
      </c>
    </row>
    <row r="37" spans="1:23" s="5" customFormat="1" ht="12.75" customHeight="1">
      <c r="A37" s="9">
        <v>37591</v>
      </c>
      <c r="B37" s="11">
        <v>63.869013000000002</v>
      </c>
      <c r="C37" s="11">
        <v>373.36745377</v>
      </c>
      <c r="D37" s="12">
        <v>0</v>
      </c>
      <c r="E37" s="12">
        <v>40.402901649999997</v>
      </c>
      <c r="F37" s="12">
        <v>423.89336283000006</v>
      </c>
      <c r="G37" s="12">
        <v>0</v>
      </c>
      <c r="H37" s="12">
        <v>0</v>
      </c>
      <c r="I37" s="12">
        <v>0</v>
      </c>
      <c r="J37" s="12">
        <v>46.887286759999995</v>
      </c>
      <c r="K37" s="11">
        <v>0</v>
      </c>
      <c r="L37" s="12">
        <v>0</v>
      </c>
      <c r="M37" s="12">
        <v>0</v>
      </c>
      <c r="N37" s="16">
        <v>892291.82861146098</v>
      </c>
      <c r="O37" s="14">
        <v>566734.44624553341</v>
      </c>
      <c r="P37" s="14">
        <v>893240.24862947094</v>
      </c>
      <c r="Q37" s="14">
        <v>567682.86626354337</v>
      </c>
      <c r="R37" s="14">
        <v>1488787.2551583685</v>
      </c>
      <c r="S37" s="30">
        <f t="shared" si="1"/>
        <v>0.59934139382227869</v>
      </c>
      <c r="T37" s="30">
        <f t="shared" si="1"/>
        <v>0.38066852351261399</v>
      </c>
      <c r="U37" s="30">
        <f t="shared" si="1"/>
        <v>0.59997843582725541</v>
      </c>
      <c r="V37" s="30">
        <f t="shared" si="1"/>
        <v>0.38130556551759076</v>
      </c>
      <c r="W37" s="28">
        <f t="shared" si="0"/>
        <v>-948.42001800995786</v>
      </c>
    </row>
    <row r="38" spans="1:23" s="5" customFormat="1" ht="12.75" customHeight="1">
      <c r="A38" s="9">
        <v>37622</v>
      </c>
      <c r="B38" s="11">
        <v>54.836098999999997</v>
      </c>
      <c r="C38" s="11">
        <v>367.60797635</v>
      </c>
      <c r="D38" s="12">
        <v>0</v>
      </c>
      <c r="E38" s="12">
        <v>0</v>
      </c>
      <c r="F38" s="12">
        <v>456.93956764000001</v>
      </c>
      <c r="G38" s="12">
        <v>0</v>
      </c>
      <c r="H38" s="12">
        <v>0</v>
      </c>
      <c r="I38" s="12">
        <v>0</v>
      </c>
      <c r="J38" s="12">
        <v>46.569744499999999</v>
      </c>
      <c r="K38" s="11">
        <v>0</v>
      </c>
      <c r="L38" s="12">
        <v>0</v>
      </c>
      <c r="M38" s="12">
        <v>0</v>
      </c>
      <c r="N38" s="16">
        <v>900852.65235997224</v>
      </c>
      <c r="O38" s="14">
        <v>581343.01204926753</v>
      </c>
      <c r="P38" s="14">
        <v>901778.60574746225</v>
      </c>
      <c r="Q38" s="14">
        <v>582268.96543675754</v>
      </c>
      <c r="R38" s="14">
        <v>1503589.9108693013</v>
      </c>
      <c r="S38" s="30">
        <f t="shared" si="1"/>
        <v>0.59913454183737092</v>
      </c>
      <c r="T38" s="30">
        <f t="shared" si="1"/>
        <v>0.38663668055152334</v>
      </c>
      <c r="U38" s="30">
        <f t="shared" si="1"/>
        <v>0.59975037024962374</v>
      </c>
      <c r="V38" s="30">
        <f t="shared" si="1"/>
        <v>0.38725250896377617</v>
      </c>
      <c r="W38" s="28">
        <f t="shared" si="0"/>
        <v>-925.95338749000803</v>
      </c>
    </row>
    <row r="39" spans="1:23" s="5" customFormat="1" ht="12.75" customHeight="1">
      <c r="A39" s="9">
        <v>37653</v>
      </c>
      <c r="B39" s="11">
        <v>54.369391999999998</v>
      </c>
      <c r="C39" s="11">
        <v>366.44118288999999</v>
      </c>
      <c r="D39" s="12">
        <v>0</v>
      </c>
      <c r="E39" s="12">
        <v>0</v>
      </c>
      <c r="F39" s="12">
        <v>495.79156882000001</v>
      </c>
      <c r="G39" s="12">
        <v>0</v>
      </c>
      <c r="H39" s="12">
        <v>0</v>
      </c>
      <c r="I39" s="12">
        <v>0</v>
      </c>
      <c r="J39" s="12">
        <v>47.153443010000004</v>
      </c>
      <c r="K39" s="11">
        <v>0</v>
      </c>
      <c r="L39" s="12">
        <v>0</v>
      </c>
      <c r="M39" s="12">
        <v>0</v>
      </c>
      <c r="N39" s="16">
        <v>917116.32095873088</v>
      </c>
      <c r="O39" s="14">
        <v>590805.13247292419</v>
      </c>
      <c r="P39" s="14">
        <v>918080.07654545084</v>
      </c>
      <c r="Q39" s="14">
        <v>591768.88805964414</v>
      </c>
      <c r="R39" s="14">
        <v>1523486.4236797218</v>
      </c>
      <c r="S39" s="30">
        <f t="shared" si="1"/>
        <v>0.60198522724186321</v>
      </c>
      <c r="T39" s="30">
        <f t="shared" si="1"/>
        <v>0.38779809474503557</v>
      </c>
      <c r="U39" s="30">
        <f t="shared" si="1"/>
        <v>0.60261782597837987</v>
      </c>
      <c r="V39" s="30">
        <f t="shared" si="1"/>
        <v>0.38843069348155218</v>
      </c>
      <c r="W39" s="28">
        <f t="shared" si="0"/>
        <v>-963.75558671995532</v>
      </c>
    </row>
    <row r="40" spans="1:23" s="5" customFormat="1" ht="12.75" customHeight="1">
      <c r="A40" s="9">
        <v>37681</v>
      </c>
      <c r="B40" s="11">
        <v>64.798734999999994</v>
      </c>
      <c r="C40" s="11">
        <v>364.47716513</v>
      </c>
      <c r="D40" s="12">
        <v>0</v>
      </c>
      <c r="E40" s="12">
        <v>0</v>
      </c>
      <c r="F40" s="12">
        <v>510.77143273000001</v>
      </c>
      <c r="G40" s="12">
        <v>0</v>
      </c>
      <c r="H40" s="12">
        <v>0</v>
      </c>
      <c r="I40" s="12">
        <v>0</v>
      </c>
      <c r="J40" s="12">
        <v>47.037144679999997</v>
      </c>
      <c r="K40" s="11">
        <v>0</v>
      </c>
      <c r="L40" s="12">
        <v>0</v>
      </c>
      <c r="M40" s="12">
        <v>0</v>
      </c>
      <c r="N40" s="16">
        <v>902497.48145374097</v>
      </c>
      <c r="O40" s="14">
        <v>575592.3809360778</v>
      </c>
      <c r="P40" s="14">
        <v>903484.56593128096</v>
      </c>
      <c r="Q40" s="14">
        <v>576579.46541361779</v>
      </c>
      <c r="R40" s="14">
        <v>1543732.2267729766</v>
      </c>
      <c r="S40" s="30">
        <f t="shared" si="1"/>
        <v>0.58462048391664723</v>
      </c>
      <c r="T40" s="30">
        <f t="shared" si="1"/>
        <v>0.37285765688735939</v>
      </c>
      <c r="U40" s="30">
        <f t="shared" si="1"/>
        <v>0.58525989822725177</v>
      </c>
      <c r="V40" s="30">
        <f t="shared" si="1"/>
        <v>0.37349707119796388</v>
      </c>
      <c r="W40" s="28">
        <f t="shared" si="0"/>
        <v>-987.08447753998917</v>
      </c>
    </row>
    <row r="41" spans="1:23" s="5" customFormat="1" ht="12.75" customHeight="1">
      <c r="A41" s="9">
        <v>37712</v>
      </c>
      <c r="B41" s="11">
        <v>70.959429</v>
      </c>
      <c r="C41" s="11">
        <v>364.73479299000002</v>
      </c>
      <c r="D41" s="12">
        <v>0</v>
      </c>
      <c r="E41" s="12">
        <v>0</v>
      </c>
      <c r="F41" s="12">
        <v>547.25829665000015</v>
      </c>
      <c r="G41" s="12">
        <v>0</v>
      </c>
      <c r="H41" s="12">
        <v>0</v>
      </c>
      <c r="I41" s="12">
        <v>0</v>
      </c>
      <c r="J41" s="12">
        <v>47.048791890000004</v>
      </c>
      <c r="K41" s="11">
        <v>0</v>
      </c>
      <c r="L41" s="12">
        <v>0</v>
      </c>
      <c r="M41" s="12">
        <v>0</v>
      </c>
      <c r="N41" s="16">
        <v>851667.19563729235</v>
      </c>
      <c r="O41" s="14">
        <v>529735.85149279679</v>
      </c>
      <c r="P41" s="14">
        <v>852697.19694782235</v>
      </c>
      <c r="Q41" s="14">
        <v>530765.85280332679</v>
      </c>
      <c r="R41" s="14">
        <v>1564734.3965496027</v>
      </c>
      <c r="S41" s="30">
        <f t="shared" si="1"/>
        <v>0.54428866491035444</v>
      </c>
      <c r="T41" s="30">
        <f t="shared" si="1"/>
        <v>0.3385468183360178</v>
      </c>
      <c r="U41" s="30">
        <f t="shared" si="1"/>
        <v>0.54494692442890358</v>
      </c>
      <c r="V41" s="30">
        <f t="shared" si="1"/>
        <v>0.33920507785456694</v>
      </c>
      <c r="W41" s="28">
        <f t="shared" si="0"/>
        <v>-1030.0013105300022</v>
      </c>
    </row>
    <row r="42" spans="1:23" s="5" customFormat="1" ht="12.75" customHeight="1">
      <c r="A42" s="9">
        <v>37742</v>
      </c>
      <c r="B42" s="11">
        <v>81.689003999999997</v>
      </c>
      <c r="C42" s="11">
        <v>368.28295573000003</v>
      </c>
      <c r="D42" s="12">
        <v>0</v>
      </c>
      <c r="E42" s="12">
        <v>0</v>
      </c>
      <c r="F42" s="12">
        <v>598.70683684000005</v>
      </c>
      <c r="G42" s="12">
        <v>0</v>
      </c>
      <c r="H42" s="12">
        <v>0</v>
      </c>
      <c r="I42" s="12">
        <v>0</v>
      </c>
      <c r="J42" s="12">
        <v>47.660393840000005</v>
      </c>
      <c r="K42" s="11">
        <v>0</v>
      </c>
      <c r="L42" s="12">
        <v>0</v>
      </c>
      <c r="M42" s="12">
        <v>0</v>
      </c>
      <c r="N42" s="16">
        <v>868861.48734749225</v>
      </c>
      <c r="O42" s="14">
        <v>547833.64513434516</v>
      </c>
      <c r="P42" s="14">
        <v>869957.82653790223</v>
      </c>
      <c r="Q42" s="14">
        <v>548929.98432475515</v>
      </c>
      <c r="R42" s="14">
        <v>1580787.7158002185</v>
      </c>
      <c r="S42" s="30">
        <f t="shared" si="1"/>
        <v>0.54963830921956625</v>
      </c>
      <c r="T42" s="30">
        <f t="shared" si="1"/>
        <v>0.34655737747621829</v>
      </c>
      <c r="U42" s="30">
        <f t="shared" si="1"/>
        <v>0.5503318490158664</v>
      </c>
      <c r="V42" s="30">
        <f t="shared" si="1"/>
        <v>0.3472509172725185</v>
      </c>
      <c r="W42" s="28">
        <f t="shared" si="0"/>
        <v>-1096.3391904099844</v>
      </c>
    </row>
    <row r="43" spans="1:23" s="5" customFormat="1" ht="12.75" customHeight="1">
      <c r="A43" s="9">
        <v>37773</v>
      </c>
      <c r="B43" s="11">
        <v>88.135628999999994</v>
      </c>
      <c r="C43" s="11">
        <v>373.41740546</v>
      </c>
      <c r="D43" s="12">
        <v>0</v>
      </c>
      <c r="E43" s="12">
        <v>0</v>
      </c>
      <c r="F43" s="12">
        <v>632.33538249999992</v>
      </c>
      <c r="G43" s="12">
        <v>0</v>
      </c>
      <c r="H43" s="12">
        <v>0</v>
      </c>
      <c r="I43" s="12">
        <v>0</v>
      </c>
      <c r="J43" s="12">
        <v>46.663387510000007</v>
      </c>
      <c r="K43" s="11">
        <v>0</v>
      </c>
      <c r="L43" s="12">
        <v>0</v>
      </c>
      <c r="M43" s="12">
        <v>0</v>
      </c>
      <c r="N43" s="16">
        <v>868249.95487808378</v>
      </c>
      <c r="O43" s="14">
        <v>550408.15267787711</v>
      </c>
      <c r="P43" s="14">
        <v>869390.50668255379</v>
      </c>
      <c r="Q43" s="14">
        <v>551548.70448234712</v>
      </c>
      <c r="R43" s="14">
        <v>1595356.739090553</v>
      </c>
      <c r="S43" s="30">
        <f t="shared" si="1"/>
        <v>0.5442356142695941</v>
      </c>
      <c r="T43" s="30">
        <f t="shared" si="1"/>
        <v>0.34500631688912542</v>
      </c>
      <c r="U43" s="30">
        <f t="shared" si="1"/>
        <v>0.54495053387128789</v>
      </c>
      <c r="V43" s="30">
        <f t="shared" si="1"/>
        <v>0.34572123649081915</v>
      </c>
      <c r="W43" s="28">
        <f t="shared" si="0"/>
        <v>-1140.5518044700148</v>
      </c>
    </row>
    <row r="44" spans="1:23" s="5" customFormat="1" ht="12.75" customHeight="1">
      <c r="A44" s="9">
        <v>37803</v>
      </c>
      <c r="B44" s="11">
        <v>97.970592999999994</v>
      </c>
      <c r="C44" s="11">
        <v>387.88796474999998</v>
      </c>
      <c r="D44" s="12">
        <v>0</v>
      </c>
      <c r="E44" s="12">
        <v>0</v>
      </c>
      <c r="F44" s="12">
        <v>654.05130669000016</v>
      </c>
      <c r="G44" s="12">
        <v>0</v>
      </c>
      <c r="H44" s="12">
        <v>0</v>
      </c>
      <c r="I44" s="12">
        <v>0</v>
      </c>
      <c r="J44" s="12">
        <v>46.362887439999994</v>
      </c>
      <c r="K44" s="11">
        <v>0</v>
      </c>
      <c r="L44" s="12">
        <v>0</v>
      </c>
      <c r="M44" s="12">
        <v>0</v>
      </c>
      <c r="N44" s="16">
        <v>888983.2179276871</v>
      </c>
      <c r="O44" s="14">
        <v>572336.41942218586</v>
      </c>
      <c r="P44" s="14">
        <v>890169.4906795671</v>
      </c>
      <c r="Q44" s="14">
        <v>573522.69217406586</v>
      </c>
      <c r="R44" s="14">
        <v>1614470.7295766994</v>
      </c>
      <c r="S44" s="30">
        <f t="shared" si="1"/>
        <v>0.55063445972834146</v>
      </c>
      <c r="T44" s="30">
        <f t="shared" si="1"/>
        <v>0.35450405444776795</v>
      </c>
      <c r="U44" s="30">
        <f t="shared" si="1"/>
        <v>0.55136923474169275</v>
      </c>
      <c r="V44" s="30">
        <f t="shared" si="1"/>
        <v>0.35523882946111923</v>
      </c>
      <c r="W44" s="28">
        <f t="shared" si="0"/>
        <v>-1186.2727518799948</v>
      </c>
    </row>
    <row r="45" spans="1:23" s="5" customFormat="1" ht="12.75" customHeight="1">
      <c r="A45" s="9">
        <v>37834</v>
      </c>
      <c r="B45" s="11">
        <v>70.800358000000003</v>
      </c>
      <c r="C45" s="11">
        <v>389.19815322000005</v>
      </c>
      <c r="D45" s="12">
        <v>0</v>
      </c>
      <c r="E45" s="12">
        <v>107.24214487</v>
      </c>
      <c r="F45" s="12">
        <v>680.53912844999991</v>
      </c>
      <c r="G45" s="12">
        <v>0</v>
      </c>
      <c r="H45" s="12">
        <v>0</v>
      </c>
      <c r="I45" s="12">
        <v>0</v>
      </c>
      <c r="J45" s="12">
        <v>46.142170819999997</v>
      </c>
      <c r="K45" s="11">
        <v>0</v>
      </c>
      <c r="L45" s="12">
        <v>0</v>
      </c>
      <c r="M45" s="12">
        <v>0</v>
      </c>
      <c r="N45" s="16">
        <v>904329.55634083785</v>
      </c>
      <c r="O45" s="14">
        <v>583769.07931372349</v>
      </c>
      <c r="P45" s="14">
        <v>905623.47829619783</v>
      </c>
      <c r="Q45" s="14">
        <v>585063.00126908347</v>
      </c>
      <c r="R45" s="14">
        <v>1631489.9762567636</v>
      </c>
      <c r="S45" s="30">
        <f t="shared" si="1"/>
        <v>0.55429672845168287</v>
      </c>
      <c r="T45" s="30">
        <f t="shared" si="1"/>
        <v>0.3578134636494083</v>
      </c>
      <c r="U45" s="30">
        <f t="shared" si="1"/>
        <v>0.55508982063992218</v>
      </c>
      <c r="V45" s="30">
        <f t="shared" si="1"/>
        <v>0.35860655583764761</v>
      </c>
      <c r="W45" s="28">
        <f t="shared" si="0"/>
        <v>-1293.9219553599833</v>
      </c>
    </row>
    <row r="46" spans="1:23" s="5" customFormat="1" ht="12.75" customHeight="1">
      <c r="A46" s="9">
        <v>37865</v>
      </c>
      <c r="B46" s="11">
        <v>124.370861</v>
      </c>
      <c r="C46" s="11">
        <v>402.45789745999997</v>
      </c>
      <c r="D46" s="12">
        <v>0</v>
      </c>
      <c r="E46" s="12">
        <v>163.30964059999999</v>
      </c>
      <c r="F46" s="12">
        <v>733.49075153999979</v>
      </c>
      <c r="G46" s="12">
        <v>0</v>
      </c>
      <c r="H46" s="12">
        <v>145.10861580000002</v>
      </c>
      <c r="I46" s="12">
        <v>236.41812833</v>
      </c>
      <c r="J46" s="12">
        <v>45.869248649999996</v>
      </c>
      <c r="K46" s="11">
        <v>0</v>
      </c>
      <c r="L46" s="12">
        <v>0</v>
      </c>
      <c r="M46" s="12">
        <v>0</v>
      </c>
      <c r="N46" s="16">
        <v>905763.09384796571</v>
      </c>
      <c r="O46" s="14">
        <v>559126.36527110927</v>
      </c>
      <c r="P46" s="14">
        <v>907614.11899134575</v>
      </c>
      <c r="Q46" s="14">
        <v>560977.39041448932</v>
      </c>
      <c r="R46" s="14">
        <v>1654911.989037948</v>
      </c>
      <c r="S46" s="30">
        <f t="shared" si="1"/>
        <v>0.54731798418749389</v>
      </c>
      <c r="T46" s="30">
        <f t="shared" si="1"/>
        <v>0.33785867101980865</v>
      </c>
      <c r="U46" s="30">
        <f t="shared" si="1"/>
        <v>0.54843648786360544</v>
      </c>
      <c r="V46" s="30">
        <f t="shared" si="1"/>
        <v>0.33897717469592026</v>
      </c>
      <c r="W46" s="28">
        <f t="shared" si="0"/>
        <v>-1851.025143380044</v>
      </c>
    </row>
    <row r="47" spans="1:23" s="5" customFormat="1" ht="12.75" customHeight="1">
      <c r="A47" s="9">
        <v>37895</v>
      </c>
      <c r="B47" s="11">
        <v>140.97118900000001</v>
      </c>
      <c r="C47" s="11">
        <v>381.70078011999999</v>
      </c>
      <c r="D47" s="12">
        <v>0</v>
      </c>
      <c r="E47" s="12">
        <v>69.364908139999997</v>
      </c>
      <c r="F47" s="12">
        <v>759.48246482999991</v>
      </c>
      <c r="G47" s="12">
        <v>10.582143539999999</v>
      </c>
      <c r="H47" s="12">
        <v>0</v>
      </c>
      <c r="I47" s="12">
        <v>0</v>
      </c>
      <c r="J47" s="12">
        <v>45.458830820000003</v>
      </c>
      <c r="K47" s="11">
        <v>0</v>
      </c>
      <c r="L47" s="12">
        <v>0</v>
      </c>
      <c r="M47" s="12">
        <v>0</v>
      </c>
      <c r="N47" s="16">
        <v>903867.8330004873</v>
      </c>
      <c r="O47" s="14">
        <v>552682.73923145526</v>
      </c>
      <c r="P47" s="14">
        <v>905275.39331693726</v>
      </c>
      <c r="Q47" s="14">
        <v>554090.29954790522</v>
      </c>
      <c r="R47" s="14">
        <v>1676712.4208258295</v>
      </c>
      <c r="S47" s="30">
        <f t="shared" si="1"/>
        <v>0.53907147211046846</v>
      </c>
      <c r="T47" s="30">
        <f t="shared" si="1"/>
        <v>0.32962285742431785</v>
      </c>
      <c r="U47" s="30">
        <f t="shared" si="1"/>
        <v>0.5399109483969009</v>
      </c>
      <c r="V47" s="30">
        <f t="shared" si="1"/>
        <v>0.33046233371075029</v>
      </c>
      <c r="W47" s="28">
        <f t="shared" si="0"/>
        <v>-1407.5603164499626</v>
      </c>
    </row>
    <row r="48" spans="1:23" s="5" customFormat="1" ht="12.75" customHeight="1">
      <c r="A48" s="9">
        <v>37926</v>
      </c>
      <c r="B48" s="11">
        <v>93.239013999999997</v>
      </c>
      <c r="C48" s="11">
        <v>383.09037181999997</v>
      </c>
      <c r="D48" s="12">
        <v>0</v>
      </c>
      <c r="E48" s="12">
        <v>56.067495729999997</v>
      </c>
      <c r="F48" s="12">
        <v>765.94354641999996</v>
      </c>
      <c r="G48" s="12">
        <v>13.96921539</v>
      </c>
      <c r="H48" s="12">
        <v>98.593410349999999</v>
      </c>
      <c r="I48" s="12">
        <v>0</v>
      </c>
      <c r="J48" s="12">
        <v>47.711159270000003</v>
      </c>
      <c r="K48" s="11">
        <v>0</v>
      </c>
      <c r="L48" s="12">
        <v>0</v>
      </c>
      <c r="M48" s="12">
        <v>0</v>
      </c>
      <c r="N48" s="16">
        <v>921084.78626634227</v>
      </c>
      <c r="O48" s="14">
        <v>567124.38824882999</v>
      </c>
      <c r="P48" s="14">
        <v>922543.4004793223</v>
      </c>
      <c r="Q48" s="14">
        <v>568583.00246181001</v>
      </c>
      <c r="R48" s="14">
        <v>1694390.2015893511</v>
      </c>
      <c r="S48" s="30">
        <f t="shared" si="1"/>
        <v>0.5436084234920372</v>
      </c>
      <c r="T48" s="30">
        <f t="shared" si="1"/>
        <v>0.33470707498005059</v>
      </c>
      <c r="U48" s="30">
        <f t="shared" si="1"/>
        <v>0.54446927255243183</v>
      </c>
      <c r="V48" s="30">
        <f t="shared" si="1"/>
        <v>0.33556792404044522</v>
      </c>
      <c r="W48" s="28">
        <f t="shared" si="0"/>
        <v>-1458.6142129800282</v>
      </c>
    </row>
    <row r="49" spans="1:23" s="5" customFormat="1" ht="12.75" customHeight="1">
      <c r="A49" s="9">
        <v>37956</v>
      </c>
      <c r="B49" s="11">
        <v>81.018218000000005</v>
      </c>
      <c r="C49" s="11">
        <v>254.47302994999998</v>
      </c>
      <c r="D49" s="12">
        <v>0</v>
      </c>
      <c r="E49" s="12">
        <v>110.90403453</v>
      </c>
      <c r="F49" s="12">
        <v>749.15957442000013</v>
      </c>
      <c r="G49" s="12">
        <v>0</v>
      </c>
      <c r="H49" s="12">
        <v>0</v>
      </c>
      <c r="I49" s="12">
        <v>0</v>
      </c>
      <c r="J49" s="12">
        <v>45.313282980000004</v>
      </c>
      <c r="K49" s="11">
        <v>0</v>
      </c>
      <c r="L49" s="12">
        <v>0</v>
      </c>
      <c r="M49" s="12">
        <v>0</v>
      </c>
      <c r="N49" s="16">
        <v>932137.53372975031</v>
      </c>
      <c r="O49" s="14">
        <v>584543.82209471904</v>
      </c>
      <c r="P49" s="14">
        <v>933378.40186963032</v>
      </c>
      <c r="Q49" s="14">
        <v>585784.69023459905</v>
      </c>
      <c r="R49" s="14">
        <v>1717950.39642449</v>
      </c>
      <c r="S49" s="30">
        <f t="shared" si="1"/>
        <v>0.5425869895136527</v>
      </c>
      <c r="T49" s="30">
        <f t="shared" si="1"/>
        <v>0.34025651922855843</v>
      </c>
      <c r="U49" s="30">
        <f t="shared" si="1"/>
        <v>0.54330928518788324</v>
      </c>
      <c r="V49" s="30">
        <f t="shared" si="1"/>
        <v>0.34097881490278892</v>
      </c>
      <c r="W49" s="28">
        <f t="shared" si="0"/>
        <v>-1240.8681398800109</v>
      </c>
    </row>
    <row r="50" spans="1:23" s="5" customFormat="1" ht="12.75" customHeight="1">
      <c r="A50" s="9">
        <v>37987</v>
      </c>
      <c r="B50" s="11">
        <v>35.595936000000002</v>
      </c>
      <c r="C50" s="11">
        <v>257.12985466999999</v>
      </c>
      <c r="D50" s="12">
        <v>0</v>
      </c>
      <c r="E50" s="12">
        <v>111.80820856</v>
      </c>
      <c r="F50" s="12">
        <v>772.11787631000004</v>
      </c>
      <c r="G50" s="12">
        <v>0</v>
      </c>
      <c r="H50" s="12">
        <v>0</v>
      </c>
      <c r="I50" s="12">
        <v>0</v>
      </c>
      <c r="J50" s="12">
        <v>45.148488200000003</v>
      </c>
      <c r="K50" s="11">
        <v>0</v>
      </c>
      <c r="L50" s="12">
        <v>0</v>
      </c>
      <c r="M50" s="12">
        <v>0</v>
      </c>
      <c r="N50" s="16">
        <v>937639.09687481553</v>
      </c>
      <c r="O50" s="14">
        <v>598830.99153729004</v>
      </c>
      <c r="P50" s="14">
        <v>938860.89723855548</v>
      </c>
      <c r="Q50" s="14">
        <v>600052.79190103</v>
      </c>
      <c r="R50" s="14">
        <v>1735331.5393900762</v>
      </c>
      <c r="S50" s="30">
        <f t="shared" si="1"/>
        <v>0.54032274271023228</v>
      </c>
      <c r="T50" s="30">
        <f t="shared" si="1"/>
        <v>0.34508160426091461</v>
      </c>
      <c r="U50" s="30">
        <f t="shared" si="1"/>
        <v>0.54102681587204982</v>
      </c>
      <c r="V50" s="30">
        <f t="shared" si="1"/>
        <v>0.34578567742273209</v>
      </c>
      <c r="W50" s="28">
        <f t="shared" si="0"/>
        <v>-1221.8003637399524</v>
      </c>
    </row>
    <row r="51" spans="1:23" s="5" customFormat="1" ht="12.75" customHeight="1">
      <c r="A51" s="9">
        <v>38018</v>
      </c>
      <c r="B51" s="11">
        <v>40.554350999999997</v>
      </c>
      <c r="C51" s="11">
        <v>259.78949862000002</v>
      </c>
      <c r="D51" s="12">
        <v>0</v>
      </c>
      <c r="E51" s="12">
        <v>0</v>
      </c>
      <c r="F51" s="12">
        <v>736.22259993000023</v>
      </c>
      <c r="G51" s="12">
        <v>0</v>
      </c>
      <c r="H51" s="12">
        <v>0</v>
      </c>
      <c r="I51" s="12">
        <v>0</v>
      </c>
      <c r="J51" s="12">
        <v>44.962528420000005</v>
      </c>
      <c r="K51" s="11">
        <v>0</v>
      </c>
      <c r="L51" s="12">
        <v>0</v>
      </c>
      <c r="M51" s="12">
        <v>0</v>
      </c>
      <c r="N51" s="16">
        <v>938830.75383468997</v>
      </c>
      <c r="O51" s="14">
        <v>590507.57258587657</v>
      </c>
      <c r="P51" s="14">
        <v>939912.28281265998</v>
      </c>
      <c r="Q51" s="14">
        <v>591589.10156384658</v>
      </c>
      <c r="R51" s="14">
        <v>1746819.2417065946</v>
      </c>
      <c r="S51" s="30">
        <f t="shared" si="1"/>
        <v>0.53745157565214252</v>
      </c>
      <c r="T51" s="30">
        <f t="shared" si="1"/>
        <v>0.33804732538265769</v>
      </c>
      <c r="U51" s="30">
        <f t="shared" si="1"/>
        <v>0.53807071754853775</v>
      </c>
      <c r="V51" s="30">
        <f t="shared" si="1"/>
        <v>0.33866646727905297</v>
      </c>
      <c r="W51" s="28">
        <f t="shared" si="0"/>
        <v>-1081.5289779700106</v>
      </c>
    </row>
    <row r="52" spans="1:23" s="5" customFormat="1" ht="12.75" customHeight="1">
      <c r="A52" s="9">
        <v>38047</v>
      </c>
      <c r="B52" s="11">
        <v>57.365102999999998</v>
      </c>
      <c r="C52" s="11">
        <v>263.15704871000003</v>
      </c>
      <c r="D52" s="12">
        <v>0</v>
      </c>
      <c r="E52" s="12">
        <v>40.588927149999996</v>
      </c>
      <c r="F52" s="12">
        <v>753.13552562999985</v>
      </c>
      <c r="G52" s="12">
        <v>0</v>
      </c>
      <c r="H52" s="12">
        <v>0</v>
      </c>
      <c r="I52" s="12">
        <v>0</v>
      </c>
      <c r="J52" s="12">
        <v>44.695607459999998</v>
      </c>
      <c r="K52" s="11">
        <v>0</v>
      </c>
      <c r="L52" s="12">
        <v>0</v>
      </c>
      <c r="M52" s="12">
        <v>0</v>
      </c>
      <c r="N52" s="16">
        <v>939065.43801921234</v>
      </c>
      <c r="O52" s="14">
        <v>590587.49447843386</v>
      </c>
      <c r="P52" s="14">
        <v>940224.3802311623</v>
      </c>
      <c r="Q52" s="14">
        <v>591746.43669038382</v>
      </c>
      <c r="R52" s="14">
        <v>1765492.2457365082</v>
      </c>
      <c r="S52" s="30">
        <f t="shared" si="1"/>
        <v>0.53190006372838161</v>
      </c>
      <c r="T52" s="30">
        <f t="shared" si="1"/>
        <v>0.33451718403444997</v>
      </c>
      <c r="U52" s="30">
        <f t="shared" si="1"/>
        <v>0.53255650513431174</v>
      </c>
      <c r="V52" s="30">
        <f t="shared" si="1"/>
        <v>0.33517362544038004</v>
      </c>
      <c r="W52" s="28">
        <f t="shared" si="0"/>
        <v>-1158.942211949965</v>
      </c>
    </row>
    <row r="53" spans="1:23" s="5" customFormat="1" ht="12.75" customHeight="1">
      <c r="A53" s="9">
        <v>38078</v>
      </c>
      <c r="B53" s="11">
        <v>63.688214000000002</v>
      </c>
      <c r="C53" s="11">
        <v>272.64132169999999</v>
      </c>
      <c r="D53" s="12">
        <v>0</v>
      </c>
      <c r="E53" s="12">
        <v>40.900749560000001</v>
      </c>
      <c r="F53" s="12">
        <v>787.38960281000016</v>
      </c>
      <c r="G53" s="12">
        <v>0</v>
      </c>
      <c r="H53" s="12">
        <v>0</v>
      </c>
      <c r="I53" s="12">
        <v>0</v>
      </c>
      <c r="J53" s="12">
        <v>41.80886555</v>
      </c>
      <c r="K53" s="11">
        <v>0</v>
      </c>
      <c r="L53" s="12">
        <v>0</v>
      </c>
      <c r="M53" s="12">
        <v>0</v>
      </c>
      <c r="N53" s="16">
        <v>943701.7493898687</v>
      </c>
      <c r="O53" s="14">
        <v>592558.9000659493</v>
      </c>
      <c r="P53" s="14">
        <v>944908.17814348871</v>
      </c>
      <c r="Q53" s="14">
        <v>593765.32881956932</v>
      </c>
      <c r="R53" s="14">
        <v>1781058.0175177611</v>
      </c>
      <c r="S53" s="30">
        <f t="shared" si="1"/>
        <v>0.52985458087721049</v>
      </c>
      <c r="T53" s="30">
        <f t="shared" si="1"/>
        <v>0.332700503991325</v>
      </c>
      <c r="U53" s="30">
        <f t="shared" si="1"/>
        <v>0.53053194721887598</v>
      </c>
      <c r="V53" s="30">
        <f t="shared" si="1"/>
        <v>0.33337787033299054</v>
      </c>
      <c r="W53" s="28">
        <f t="shared" si="0"/>
        <v>-1206.4287536200136</v>
      </c>
    </row>
    <row r="54" spans="1:23" s="5" customFormat="1" ht="12.75" customHeight="1">
      <c r="A54" s="9">
        <v>38108</v>
      </c>
      <c r="B54" s="11">
        <v>79.707171000000002</v>
      </c>
      <c r="C54" s="11">
        <v>278.69095073</v>
      </c>
      <c r="D54" s="12">
        <v>0</v>
      </c>
      <c r="E54" s="12">
        <v>41.225208100000003</v>
      </c>
      <c r="F54" s="12">
        <v>846.5523413200001</v>
      </c>
      <c r="G54" s="12">
        <v>0</v>
      </c>
      <c r="H54" s="12">
        <v>0</v>
      </c>
      <c r="I54" s="12">
        <v>0</v>
      </c>
      <c r="J54" s="12">
        <v>46.30603515</v>
      </c>
      <c r="K54" s="11">
        <v>0</v>
      </c>
      <c r="L54" s="12">
        <v>0</v>
      </c>
      <c r="M54" s="12">
        <v>0</v>
      </c>
      <c r="N54" s="16">
        <v>964008.41791990714</v>
      </c>
      <c r="O54" s="14">
        <v>609122.88869365002</v>
      </c>
      <c r="P54" s="14">
        <v>965300.89962620719</v>
      </c>
      <c r="Q54" s="14">
        <v>610415.37039995007</v>
      </c>
      <c r="R54" s="14">
        <v>1800951.0784743757</v>
      </c>
      <c r="S54" s="30">
        <f t="shared" si="1"/>
        <v>0.53527740394621903</v>
      </c>
      <c r="T54" s="30">
        <f t="shared" si="1"/>
        <v>0.33822289565447339</v>
      </c>
      <c r="U54" s="30">
        <f t="shared" si="1"/>
        <v>0.53599507014034731</v>
      </c>
      <c r="V54" s="30">
        <f t="shared" si="1"/>
        <v>0.33894056184860172</v>
      </c>
      <c r="W54" s="28">
        <f t="shared" si="0"/>
        <v>-1292.4817063000519</v>
      </c>
    </row>
    <row r="55" spans="1:23" s="5" customFormat="1" ht="12.75" customHeight="1">
      <c r="A55" s="9">
        <v>38139</v>
      </c>
      <c r="B55" s="11">
        <v>92.900502000000003</v>
      </c>
      <c r="C55" s="11">
        <v>292.76155917</v>
      </c>
      <c r="D55" s="12">
        <v>0</v>
      </c>
      <c r="E55" s="12">
        <v>78.848884040000002</v>
      </c>
      <c r="F55" s="12">
        <v>864.97388018000026</v>
      </c>
      <c r="G55" s="12">
        <v>0</v>
      </c>
      <c r="H55" s="12">
        <v>0</v>
      </c>
      <c r="I55" s="12">
        <v>0</v>
      </c>
      <c r="J55" s="12">
        <v>46.751480809999997</v>
      </c>
      <c r="K55" s="11">
        <v>0</v>
      </c>
      <c r="L55" s="12">
        <v>0</v>
      </c>
      <c r="M55" s="12">
        <v>0</v>
      </c>
      <c r="N55" s="16">
        <v>965828.0419998829</v>
      </c>
      <c r="O55" s="14">
        <v>609483.78635514248</v>
      </c>
      <c r="P55" s="14">
        <v>967204.27830608294</v>
      </c>
      <c r="Q55" s="14">
        <v>610860.02266134252</v>
      </c>
      <c r="R55" s="14">
        <v>1828299.8693043047</v>
      </c>
      <c r="S55" s="30">
        <f t="shared" si="1"/>
        <v>0.52826566266035713</v>
      </c>
      <c r="T55" s="30">
        <f t="shared" si="1"/>
        <v>0.3333609527561035</v>
      </c>
      <c r="U55" s="30">
        <f t="shared" si="1"/>
        <v>0.5290184036791068</v>
      </c>
      <c r="V55" s="30">
        <f t="shared" si="1"/>
        <v>0.33411369377485317</v>
      </c>
      <c r="W55" s="28">
        <f t="shared" si="0"/>
        <v>-1376.2363062000368</v>
      </c>
    </row>
    <row r="56" spans="1:23" s="5" customFormat="1" ht="12.75" customHeight="1">
      <c r="A56" s="9">
        <v>38169</v>
      </c>
      <c r="B56" s="11">
        <v>36.192692999999998</v>
      </c>
      <c r="C56" s="11">
        <v>348.48717892000002</v>
      </c>
      <c r="D56" s="12">
        <v>0</v>
      </c>
      <c r="E56" s="12">
        <v>79.474366799999999</v>
      </c>
      <c r="F56" s="12">
        <v>861.74603209999987</v>
      </c>
      <c r="G56" s="12">
        <v>0</v>
      </c>
      <c r="H56" s="12">
        <v>0</v>
      </c>
      <c r="I56" s="12">
        <v>0</v>
      </c>
      <c r="J56" s="12">
        <v>47.177016460000004</v>
      </c>
      <c r="K56" s="11">
        <v>0</v>
      </c>
      <c r="L56" s="12">
        <v>0</v>
      </c>
      <c r="M56" s="12">
        <v>0</v>
      </c>
      <c r="N56" s="16">
        <v>964279.28912418417</v>
      </c>
      <c r="O56" s="14">
        <v>604948.02163867489</v>
      </c>
      <c r="P56" s="14">
        <v>965652.36641146417</v>
      </c>
      <c r="Q56" s="14">
        <v>606321.0989259549</v>
      </c>
      <c r="R56" s="14">
        <v>1853700.1735042741</v>
      </c>
      <c r="S56" s="30">
        <f t="shared" si="1"/>
        <v>0.52019161615618248</v>
      </c>
      <c r="T56" s="30">
        <f t="shared" si="1"/>
        <v>0.32634620759357663</v>
      </c>
      <c r="U56" s="30">
        <f t="shared" si="1"/>
        <v>0.5209323385809338</v>
      </c>
      <c r="V56" s="30">
        <f t="shared" si="1"/>
        <v>0.32708693001832795</v>
      </c>
      <c r="W56" s="28">
        <f t="shared" si="0"/>
        <v>-1373.0772872800007</v>
      </c>
    </row>
    <row r="57" spans="1:23" s="5" customFormat="1" ht="12.75" customHeight="1">
      <c r="A57" s="9">
        <v>38200</v>
      </c>
      <c r="B57" s="11">
        <v>47.976052000000003</v>
      </c>
      <c r="C57" s="11">
        <v>463.44517501000001</v>
      </c>
      <c r="D57" s="12">
        <v>0</v>
      </c>
      <c r="E57" s="12">
        <v>80.104805799999994</v>
      </c>
      <c r="F57" s="12">
        <v>932.03121482000006</v>
      </c>
      <c r="G57" s="12">
        <v>0</v>
      </c>
      <c r="H57" s="12">
        <v>81.424989760000003</v>
      </c>
      <c r="I57" s="12">
        <v>160.38816041999999</v>
      </c>
      <c r="J57" s="12">
        <v>48.934543009999999</v>
      </c>
      <c r="K57" s="11">
        <v>0</v>
      </c>
      <c r="L57" s="12">
        <v>0</v>
      </c>
      <c r="M57" s="12">
        <v>0</v>
      </c>
      <c r="N57" s="16">
        <v>964790.55481061235</v>
      </c>
      <c r="O57" s="14">
        <v>602950.44427632925</v>
      </c>
      <c r="P57" s="14">
        <v>966604.85975143232</v>
      </c>
      <c r="Q57" s="14">
        <v>604764.74921714922</v>
      </c>
      <c r="R57" s="14">
        <v>1878059.7087026951</v>
      </c>
      <c r="S57" s="30">
        <f t="shared" si="1"/>
        <v>0.51371665679205669</v>
      </c>
      <c r="T57" s="30">
        <f t="shared" si="1"/>
        <v>0.3210496671018136</v>
      </c>
      <c r="U57" s="30">
        <f t="shared" si="1"/>
        <v>0.51468270964565488</v>
      </c>
      <c r="V57" s="30">
        <f t="shared" si="1"/>
        <v>0.32201571995541173</v>
      </c>
      <c r="W57" s="28">
        <f t="shared" si="0"/>
        <v>-1814.3049408199731</v>
      </c>
    </row>
    <row r="58" spans="1:23" s="5" customFormat="1" ht="12.75" customHeight="1">
      <c r="A58" s="9">
        <v>38231</v>
      </c>
      <c r="B58" s="11">
        <v>66.116885510000003</v>
      </c>
      <c r="C58" s="11">
        <v>496.17855954000004</v>
      </c>
      <c r="D58" s="12">
        <v>0</v>
      </c>
      <c r="E58" s="12">
        <v>35.367364610000003</v>
      </c>
      <c r="F58" s="12">
        <v>943.28250869000021</v>
      </c>
      <c r="G58" s="12">
        <v>0</v>
      </c>
      <c r="H58" s="12">
        <v>0</v>
      </c>
      <c r="I58" s="12">
        <v>2.7193880099999999</v>
      </c>
      <c r="J58" s="12">
        <v>50.547724939999995</v>
      </c>
      <c r="K58" s="11">
        <v>0</v>
      </c>
      <c r="L58" s="12">
        <v>0</v>
      </c>
      <c r="M58" s="12">
        <v>0</v>
      </c>
      <c r="N58" s="16">
        <v>963305.17282208381</v>
      </c>
      <c r="O58" s="14">
        <v>596913.09390920727</v>
      </c>
      <c r="P58" s="14">
        <v>964899.38525338378</v>
      </c>
      <c r="Q58" s="14">
        <v>598507.30634050723</v>
      </c>
      <c r="R58" s="14">
        <v>1894202.4061157135</v>
      </c>
      <c r="S58" s="30">
        <f t="shared" si="1"/>
        <v>0.50855450806730584</v>
      </c>
      <c r="T58" s="30">
        <f t="shared" si="1"/>
        <v>0.31512635185235999</v>
      </c>
      <c r="U58" s="30">
        <f t="shared" si="1"/>
        <v>0.50939613535388983</v>
      </c>
      <c r="V58" s="30">
        <f t="shared" si="1"/>
        <v>0.31596797913894398</v>
      </c>
      <c r="W58" s="28">
        <f t="shared" si="0"/>
        <v>-1594.2124312999658</v>
      </c>
    </row>
    <row r="59" spans="1:23" s="5" customFormat="1" ht="12.75" customHeight="1">
      <c r="A59" s="9">
        <v>38261</v>
      </c>
      <c r="B59" s="11">
        <v>81.273719510000006</v>
      </c>
      <c r="C59" s="11">
        <v>525.03451902999996</v>
      </c>
      <c r="D59" s="12">
        <v>0</v>
      </c>
      <c r="E59" s="12">
        <v>48.053372500000002</v>
      </c>
      <c r="F59" s="12">
        <v>978.1412138500001</v>
      </c>
      <c r="G59" s="12">
        <v>0</v>
      </c>
      <c r="H59" s="12">
        <v>72.999963659999992</v>
      </c>
      <c r="I59" s="12">
        <v>0</v>
      </c>
      <c r="J59" s="12">
        <v>49.971971509999996</v>
      </c>
      <c r="K59" s="11">
        <v>0</v>
      </c>
      <c r="L59" s="12">
        <v>0</v>
      </c>
      <c r="M59" s="12">
        <v>0</v>
      </c>
      <c r="N59" s="16">
        <v>969433.7497950762</v>
      </c>
      <c r="O59" s="14">
        <v>602683.73200725764</v>
      </c>
      <c r="P59" s="14">
        <v>971189.22455513617</v>
      </c>
      <c r="Q59" s="14">
        <v>604439.20676731761</v>
      </c>
      <c r="R59" s="14">
        <v>1909813.0277665933</v>
      </c>
      <c r="S59" s="30">
        <f t="shared" si="1"/>
        <v>0.50760662729836348</v>
      </c>
      <c r="T59" s="30">
        <f t="shared" si="1"/>
        <v>0.31557211268584678</v>
      </c>
      <c r="U59" s="30">
        <f t="shared" si="1"/>
        <v>0.5085258140116895</v>
      </c>
      <c r="V59" s="30">
        <f t="shared" si="1"/>
        <v>0.31649129939917281</v>
      </c>
      <c r="W59" s="28">
        <f t="shared" si="0"/>
        <v>-1755.4747600599658</v>
      </c>
    </row>
    <row r="60" spans="1:23" s="5" customFormat="1" ht="12.75" customHeight="1">
      <c r="A60" s="9">
        <v>38292</v>
      </c>
      <c r="B60" s="11">
        <v>93.05426451000001</v>
      </c>
      <c r="C60" s="11">
        <v>560.77514761999998</v>
      </c>
      <c r="D60" s="12">
        <v>0</v>
      </c>
      <c r="E60" s="12">
        <v>59.260119979999999</v>
      </c>
      <c r="F60" s="14">
        <v>1014.5821801199999</v>
      </c>
      <c r="G60" s="12">
        <v>0</v>
      </c>
      <c r="H60" s="12">
        <v>264.46374950000001</v>
      </c>
      <c r="I60" s="12">
        <v>0</v>
      </c>
      <c r="J60" s="12">
        <v>54.872345539999998</v>
      </c>
      <c r="K60" s="11">
        <v>0</v>
      </c>
      <c r="L60" s="12">
        <v>0</v>
      </c>
      <c r="M60" s="12">
        <v>0</v>
      </c>
      <c r="N60" s="16">
        <v>967772.28417442378</v>
      </c>
      <c r="O60" s="14">
        <v>598274.32107228087</v>
      </c>
      <c r="P60" s="14">
        <v>969819.29198169382</v>
      </c>
      <c r="Q60" s="14">
        <v>600321.32887955091</v>
      </c>
      <c r="R60" s="14">
        <v>1933090.1576084797</v>
      </c>
      <c r="S60" s="30">
        <f t="shared" si="1"/>
        <v>0.50063484124905078</v>
      </c>
      <c r="T60" s="30">
        <f t="shared" si="1"/>
        <v>0.30949116300526575</v>
      </c>
      <c r="U60" s="30">
        <f t="shared" si="1"/>
        <v>0.5016937715835792</v>
      </c>
      <c r="V60" s="30">
        <f t="shared" si="1"/>
        <v>0.31055009333979422</v>
      </c>
      <c r="W60" s="28">
        <f t="shared" si="0"/>
        <v>-2047.0078072700417</v>
      </c>
    </row>
    <row r="61" spans="1:23" s="5" customFormat="1" ht="12.75" customHeight="1">
      <c r="A61" s="9">
        <v>38322</v>
      </c>
      <c r="B61" s="19">
        <v>77.488404410000001</v>
      </c>
      <c r="C61" s="19">
        <v>423.17008493999998</v>
      </c>
      <c r="D61" s="20">
        <v>0</v>
      </c>
      <c r="E61" s="20">
        <v>71.228809430000013</v>
      </c>
      <c r="F61" s="20">
        <v>445.49244461000001</v>
      </c>
      <c r="G61" s="20">
        <v>0</v>
      </c>
      <c r="H61" s="20">
        <v>0</v>
      </c>
      <c r="I61" s="20">
        <v>0</v>
      </c>
      <c r="J61" s="20">
        <v>53.092661199999995</v>
      </c>
      <c r="K61" s="19">
        <v>0</v>
      </c>
      <c r="L61" s="20">
        <v>0</v>
      </c>
      <c r="M61" s="20">
        <v>0</v>
      </c>
      <c r="N61" s="21">
        <v>982508.82177833992</v>
      </c>
      <c r="O61" s="22">
        <v>610077.76336864242</v>
      </c>
      <c r="P61" s="22">
        <v>983579.29418292991</v>
      </c>
      <c r="Q61" s="22">
        <v>611148.23577323242</v>
      </c>
      <c r="R61" s="22">
        <v>1957751.2129625622</v>
      </c>
      <c r="S61" s="31">
        <f t="shared" si="1"/>
        <v>0.50185581052025541</v>
      </c>
      <c r="T61" s="31">
        <f t="shared" si="1"/>
        <v>0.31162170112791998</v>
      </c>
      <c r="U61" s="31">
        <f t="shared" si="1"/>
        <v>0.50240259726082914</v>
      </c>
      <c r="V61" s="31">
        <f t="shared" si="1"/>
        <v>0.31216848786849372</v>
      </c>
      <c r="W61" s="28">
        <f t="shared" si="0"/>
        <v>-1070.4724045899929</v>
      </c>
    </row>
    <row r="62" spans="1:23" s="5" customFormat="1" ht="12.75" customHeight="1">
      <c r="A62" s="9">
        <v>38353</v>
      </c>
      <c r="B62" s="11">
        <v>114.70689922</v>
      </c>
      <c r="C62" s="11">
        <v>367.08310813999998</v>
      </c>
      <c r="D62" s="12">
        <v>0</v>
      </c>
      <c r="E62" s="12">
        <v>71.79384687999999</v>
      </c>
      <c r="F62" s="12">
        <v>460.10753523</v>
      </c>
      <c r="G62" s="12">
        <v>0</v>
      </c>
      <c r="H62" s="12">
        <v>0</v>
      </c>
      <c r="I62" s="12">
        <v>0</v>
      </c>
      <c r="J62" s="12">
        <v>57.908871950000005</v>
      </c>
      <c r="K62" s="11">
        <v>0</v>
      </c>
      <c r="L62" s="12">
        <v>0</v>
      </c>
      <c r="M62" s="12">
        <v>0</v>
      </c>
      <c r="N62" s="16">
        <v>979822.45399042068</v>
      </c>
      <c r="O62" s="14">
        <v>611296.12327802996</v>
      </c>
      <c r="P62" s="14">
        <v>980894.05425184069</v>
      </c>
      <c r="Q62" s="14">
        <v>612367.72353944997</v>
      </c>
      <c r="R62" s="14">
        <v>1976732.6858951554</v>
      </c>
      <c r="S62" s="30">
        <f t="shared" si="1"/>
        <v>0.49567777220555853</v>
      </c>
      <c r="T62" s="30">
        <f t="shared" si="1"/>
        <v>0.30924572029384284</v>
      </c>
      <c r="U62" s="30">
        <f t="shared" si="1"/>
        <v>0.4962198790210457</v>
      </c>
      <c r="V62" s="30">
        <f t="shared" si="1"/>
        <v>0.30978782710933001</v>
      </c>
      <c r="W62" s="28">
        <f t="shared" si="0"/>
        <v>-1071.6002614200115</v>
      </c>
    </row>
    <row r="63" spans="1:23" s="5" customFormat="1" ht="12.75" customHeight="1">
      <c r="A63" s="9">
        <v>38384</v>
      </c>
      <c r="B63" s="11">
        <v>69.495519329999993</v>
      </c>
      <c r="C63" s="11">
        <v>365.01712136000003</v>
      </c>
      <c r="D63" s="12">
        <v>0</v>
      </c>
      <c r="E63" s="12">
        <v>97.477974110000005</v>
      </c>
      <c r="F63" s="12">
        <v>505.83730207000002</v>
      </c>
      <c r="G63" s="12">
        <v>0</v>
      </c>
      <c r="H63" s="12">
        <v>0</v>
      </c>
      <c r="I63" s="12">
        <v>0</v>
      </c>
      <c r="J63" s="12">
        <v>58.817306269999996</v>
      </c>
      <c r="K63" s="11">
        <v>0</v>
      </c>
      <c r="L63" s="12">
        <v>0</v>
      </c>
      <c r="M63" s="12">
        <v>0</v>
      </c>
      <c r="N63" s="16">
        <v>983722.32127254084</v>
      </c>
      <c r="O63" s="14">
        <v>614329.73051106255</v>
      </c>
      <c r="P63" s="14">
        <v>984818.96649568086</v>
      </c>
      <c r="Q63" s="14">
        <v>615426.37573420256</v>
      </c>
      <c r="R63" s="14">
        <v>1994572.9767942852</v>
      </c>
      <c r="S63" s="30">
        <f t="shared" si="1"/>
        <v>0.49319946310192053</v>
      </c>
      <c r="T63" s="30">
        <f t="shared" si="1"/>
        <v>0.30800062853474769</v>
      </c>
      <c r="U63" s="30">
        <f t="shared" si="1"/>
        <v>0.49374927764162341</v>
      </c>
      <c r="V63" s="30">
        <f t="shared" si="1"/>
        <v>0.30855044307445056</v>
      </c>
      <c r="W63" s="28">
        <f t="shared" si="0"/>
        <v>-1096.6452231400181</v>
      </c>
    </row>
    <row r="64" spans="1:23" s="5" customFormat="1" ht="12.75" customHeight="1">
      <c r="A64" s="9">
        <v>38412</v>
      </c>
      <c r="B64" s="11">
        <v>87.287512329999998</v>
      </c>
      <c r="C64" s="11">
        <v>391.86741519999998</v>
      </c>
      <c r="D64" s="12">
        <v>0</v>
      </c>
      <c r="E64" s="12">
        <v>111.92903674999999</v>
      </c>
      <c r="F64" s="12">
        <v>517.68891285000007</v>
      </c>
      <c r="G64" s="12">
        <v>0</v>
      </c>
      <c r="H64" s="12">
        <v>0</v>
      </c>
      <c r="I64" s="12">
        <v>0</v>
      </c>
      <c r="J64" s="12">
        <v>49.795656569999998</v>
      </c>
      <c r="K64" s="11">
        <v>0</v>
      </c>
      <c r="L64" s="12">
        <v>0</v>
      </c>
      <c r="M64" s="12">
        <v>0</v>
      </c>
      <c r="N64" s="16">
        <v>992405.35907229304</v>
      </c>
      <c r="O64" s="14">
        <v>621544.66307714989</v>
      </c>
      <c r="P64" s="14">
        <v>993563.927605993</v>
      </c>
      <c r="Q64" s="14">
        <v>622703.23161084985</v>
      </c>
      <c r="R64" s="14">
        <v>2012678.0860764624</v>
      </c>
      <c r="S64" s="30">
        <f t="shared" si="1"/>
        <v>0.49307704293978744</v>
      </c>
      <c r="T64" s="30">
        <f t="shared" si="1"/>
        <v>0.30881474160072769</v>
      </c>
      <c r="U64" s="30">
        <f t="shared" si="1"/>
        <v>0.49365267822975994</v>
      </c>
      <c r="V64" s="30">
        <f t="shared" si="1"/>
        <v>0.3093903768907002</v>
      </c>
      <c r="W64" s="28">
        <f t="shared" si="0"/>
        <v>-1158.5685336999595</v>
      </c>
    </row>
    <row r="65" spans="1:23" s="5" customFormat="1" ht="12.75" customHeight="1">
      <c r="A65" s="9">
        <v>38443</v>
      </c>
      <c r="B65" s="11">
        <v>127.83348823999999</v>
      </c>
      <c r="C65" s="11">
        <v>398.60378372000002</v>
      </c>
      <c r="D65" s="12">
        <v>0</v>
      </c>
      <c r="E65" s="12">
        <v>125.91294067</v>
      </c>
      <c r="F65" s="12">
        <v>514.01527405999991</v>
      </c>
      <c r="G65" s="12">
        <v>39.337998810000002</v>
      </c>
      <c r="H65" s="12">
        <v>0</v>
      </c>
      <c r="I65" s="12">
        <v>2.83344321</v>
      </c>
      <c r="J65" s="12">
        <v>50.831662139999999</v>
      </c>
      <c r="K65" s="11">
        <v>0</v>
      </c>
      <c r="L65" s="12">
        <v>0</v>
      </c>
      <c r="M65" s="12">
        <v>0</v>
      </c>
      <c r="N65" s="16">
        <v>981595.3517628517</v>
      </c>
      <c r="O65" s="14">
        <v>606245.75141090306</v>
      </c>
      <c r="P65" s="14">
        <v>982854.72035370173</v>
      </c>
      <c r="Q65" s="14">
        <v>607505.12000175309</v>
      </c>
      <c r="R65" s="14">
        <v>2032903.1373428742</v>
      </c>
      <c r="S65" s="30">
        <f t="shared" si="1"/>
        <v>0.48285397062540591</v>
      </c>
      <c r="T65" s="30">
        <f t="shared" si="1"/>
        <v>0.29821674248744701</v>
      </c>
      <c r="U65" s="30">
        <f t="shared" si="1"/>
        <v>0.48347346329464153</v>
      </c>
      <c r="V65" s="30">
        <f t="shared" si="1"/>
        <v>0.29883623515668267</v>
      </c>
      <c r="W65" s="28">
        <f t="shared" si="0"/>
        <v>-1259.3685908500338</v>
      </c>
    </row>
    <row r="66" spans="1:23" s="5" customFormat="1" ht="12.75" customHeight="1">
      <c r="A66" s="9">
        <v>38473</v>
      </c>
      <c r="B66" s="11">
        <v>122.80116814</v>
      </c>
      <c r="C66" s="11">
        <v>469.90710508000001</v>
      </c>
      <c r="D66" s="12">
        <v>0</v>
      </c>
      <c r="E66" s="12">
        <v>140.21274013999999</v>
      </c>
      <c r="F66" s="12">
        <v>543.61530134000009</v>
      </c>
      <c r="G66" s="12">
        <v>0</v>
      </c>
      <c r="H66" s="12">
        <v>0</v>
      </c>
      <c r="I66" s="12">
        <v>10.4138109</v>
      </c>
      <c r="J66" s="12">
        <v>51.893052529999999</v>
      </c>
      <c r="K66" s="11">
        <v>0</v>
      </c>
      <c r="L66" s="12">
        <v>0</v>
      </c>
      <c r="M66" s="12">
        <v>0</v>
      </c>
      <c r="N66" s="16">
        <v>982568.75349652604</v>
      </c>
      <c r="O66" s="14">
        <v>602959.39949124272</v>
      </c>
      <c r="P66" s="14">
        <v>983907.59667465603</v>
      </c>
      <c r="Q66" s="14">
        <v>604298.2426693727</v>
      </c>
      <c r="R66" s="14">
        <v>2050900.9257859408</v>
      </c>
      <c r="S66" s="30">
        <f t="shared" si="1"/>
        <v>0.47909128185701544</v>
      </c>
      <c r="T66" s="30">
        <f t="shared" si="1"/>
        <v>0.29399733156791968</v>
      </c>
      <c r="U66" s="30">
        <f t="shared" si="1"/>
        <v>0.47974408919709544</v>
      </c>
      <c r="V66" s="30">
        <f t="shared" si="1"/>
        <v>0.29465013890799974</v>
      </c>
      <c r="W66" s="28">
        <f t="shared" si="0"/>
        <v>-1338.8431781299878</v>
      </c>
    </row>
    <row r="67" spans="1:23" s="5" customFormat="1" ht="12.75" customHeight="1">
      <c r="A67" s="9">
        <v>38504</v>
      </c>
      <c r="B67" s="11">
        <v>127.40618227</v>
      </c>
      <c r="C67" s="11">
        <v>489.49235801999998</v>
      </c>
      <c r="D67" s="12">
        <v>0</v>
      </c>
      <c r="E67" s="12">
        <v>153.63781005000001</v>
      </c>
      <c r="F67" s="12">
        <v>508.84596410999995</v>
      </c>
      <c r="G67" s="12">
        <v>0</v>
      </c>
      <c r="H67" s="12">
        <v>0</v>
      </c>
      <c r="I67" s="12">
        <v>0</v>
      </c>
      <c r="J67" s="12">
        <v>52.14143207</v>
      </c>
      <c r="K67" s="11">
        <v>0</v>
      </c>
      <c r="L67" s="12">
        <v>0</v>
      </c>
      <c r="M67" s="12">
        <v>0</v>
      </c>
      <c r="N67" s="16">
        <v>992627.10655021667</v>
      </c>
      <c r="O67" s="14">
        <v>611636.59064678091</v>
      </c>
      <c r="P67" s="14">
        <v>993958.63029673672</v>
      </c>
      <c r="Q67" s="14">
        <v>612968.11439330096</v>
      </c>
      <c r="R67" s="14">
        <v>2066440.5418058389</v>
      </c>
      <c r="S67" s="30">
        <f t="shared" si="1"/>
        <v>0.48035599692734016</v>
      </c>
      <c r="T67" s="30">
        <f t="shared" si="1"/>
        <v>0.29598557435980161</v>
      </c>
      <c r="U67" s="30">
        <f t="shared" si="1"/>
        <v>0.48100035311353673</v>
      </c>
      <c r="V67" s="30">
        <f t="shared" si="1"/>
        <v>0.29662993054599823</v>
      </c>
      <c r="W67" s="28">
        <f t="shared" si="0"/>
        <v>-1331.523746520048</v>
      </c>
    </row>
    <row r="68" spans="1:23" s="5" customFormat="1" ht="12.75" customHeight="1">
      <c r="A68" s="9">
        <v>38534</v>
      </c>
      <c r="B68" s="11">
        <v>42.003808210000003</v>
      </c>
      <c r="C68" s="11">
        <v>517.52442050000002</v>
      </c>
      <c r="D68" s="12">
        <v>0</v>
      </c>
      <c r="E68" s="12">
        <v>165.59529122999999</v>
      </c>
      <c r="F68" s="12">
        <v>562.05806390999999</v>
      </c>
      <c r="G68" s="12">
        <v>0</v>
      </c>
      <c r="H68" s="12">
        <v>0</v>
      </c>
      <c r="I68" s="12">
        <v>0</v>
      </c>
      <c r="J68" s="12">
        <v>50.185958069999998</v>
      </c>
      <c r="K68" s="11">
        <v>0</v>
      </c>
      <c r="L68" s="12">
        <v>0</v>
      </c>
      <c r="M68" s="12">
        <v>0</v>
      </c>
      <c r="N68" s="32">
        <v>1001203.1301065144</v>
      </c>
      <c r="O68" s="14">
        <v>621328.56615371525</v>
      </c>
      <c r="P68" s="33">
        <v>1002540.4976484345</v>
      </c>
      <c r="Q68" s="33">
        <v>622665.93369563529</v>
      </c>
      <c r="R68" s="33">
        <v>2079143.3643423754</v>
      </c>
      <c r="S68" s="30">
        <f t="shared" si="1"/>
        <v>0.48154598055973447</v>
      </c>
      <c r="T68" s="30">
        <f t="shared" si="1"/>
        <v>0.29883873176308789</v>
      </c>
      <c r="U68" s="30">
        <f t="shared" si="1"/>
        <v>0.48218921063460862</v>
      </c>
      <c r="V68" s="30">
        <f t="shared" si="1"/>
        <v>0.29948196183796205</v>
      </c>
      <c r="W68" s="28">
        <f t="shared" si="0"/>
        <v>-1337.3675419200445</v>
      </c>
    </row>
    <row r="69" spans="1:23" s="5" customFormat="1" ht="12.75" customHeight="1">
      <c r="A69" s="9">
        <v>38565</v>
      </c>
      <c r="B69" s="11">
        <v>69.411388470000006</v>
      </c>
      <c r="C69" s="11">
        <v>553.41391096000007</v>
      </c>
      <c r="D69" s="12">
        <v>0</v>
      </c>
      <c r="E69" s="12">
        <v>41.659323979999996</v>
      </c>
      <c r="F69" s="12">
        <v>589.89412462999996</v>
      </c>
      <c r="G69" s="12">
        <v>0</v>
      </c>
      <c r="H69" s="12">
        <v>0</v>
      </c>
      <c r="I69" s="12">
        <v>0</v>
      </c>
      <c r="J69" s="12">
        <v>49.937213550000003</v>
      </c>
      <c r="K69" s="11">
        <v>0</v>
      </c>
      <c r="L69" s="12">
        <v>0</v>
      </c>
      <c r="M69" s="12">
        <v>0</v>
      </c>
      <c r="N69" s="32">
        <v>1006318.7689328778</v>
      </c>
      <c r="O69" s="14">
        <v>628765.38764877222</v>
      </c>
      <c r="P69" s="33">
        <v>1007623.0848944678</v>
      </c>
      <c r="Q69" s="33">
        <v>630069.70361036225</v>
      </c>
      <c r="R69" s="33">
        <v>2097211.0403760159</v>
      </c>
      <c r="S69" s="30">
        <f t="shared" si="1"/>
        <v>0.4798366733528408</v>
      </c>
      <c r="T69" s="30">
        <f t="shared" si="1"/>
        <v>0.29981026017106926</v>
      </c>
      <c r="U69" s="30">
        <f t="shared" si="1"/>
        <v>0.48045860216042335</v>
      </c>
      <c r="V69" s="30">
        <f t="shared" si="1"/>
        <v>0.30043218897865182</v>
      </c>
      <c r="W69" s="28">
        <f t="shared" si="0"/>
        <v>-1304.3159615900367</v>
      </c>
    </row>
    <row r="70" spans="1:23" s="5" customFormat="1" ht="12.75" customHeight="1">
      <c r="A70" s="9">
        <v>38596</v>
      </c>
      <c r="B70" s="11">
        <v>100.89262762999999</v>
      </c>
      <c r="C70" s="11">
        <v>381.01228301999998</v>
      </c>
      <c r="D70" s="12">
        <v>0</v>
      </c>
      <c r="E70" s="12">
        <v>50.724190549999996</v>
      </c>
      <c r="F70" s="12">
        <v>622.76909998999997</v>
      </c>
      <c r="G70" s="12">
        <v>0</v>
      </c>
      <c r="H70" s="12">
        <v>0</v>
      </c>
      <c r="I70" s="12">
        <v>0</v>
      </c>
      <c r="J70" s="12">
        <v>48.863695640000003</v>
      </c>
      <c r="K70" s="11">
        <v>0</v>
      </c>
      <c r="L70" s="12">
        <v>0</v>
      </c>
      <c r="M70" s="12">
        <v>0</v>
      </c>
      <c r="N70" s="32">
        <v>1007390.8116166474</v>
      </c>
      <c r="O70" s="14">
        <v>627770.85611955484</v>
      </c>
      <c r="P70" s="33">
        <v>1008595.0735134775</v>
      </c>
      <c r="Q70" s="33">
        <v>628975.11801638489</v>
      </c>
      <c r="R70" s="33">
        <v>2114047.3778083967</v>
      </c>
      <c r="S70" s="30">
        <f t="shared" si="1"/>
        <v>0.47652234391312237</v>
      </c>
      <c r="T70" s="30">
        <f t="shared" si="1"/>
        <v>0.29695212260112924</v>
      </c>
      <c r="U70" s="30">
        <f t="shared" si="1"/>
        <v>0.47709199145719894</v>
      </c>
      <c r="V70" s="30">
        <f t="shared" si="1"/>
        <v>0.29752177014520581</v>
      </c>
      <c r="W70" s="28">
        <f t="shared" si="0"/>
        <v>-1204.2618968300521</v>
      </c>
    </row>
    <row r="71" spans="1:23" s="5" customFormat="1" ht="12.75" customHeight="1">
      <c r="A71" s="9">
        <v>38626</v>
      </c>
      <c r="B71" s="11">
        <v>135.18888075000001</v>
      </c>
      <c r="C71" s="11">
        <v>404.57686704000002</v>
      </c>
      <c r="D71" s="12">
        <v>0</v>
      </c>
      <c r="E71" s="12">
        <v>58.332527710000001</v>
      </c>
      <c r="F71" s="12">
        <v>566.12149617999989</v>
      </c>
      <c r="G71" s="12">
        <v>0</v>
      </c>
      <c r="H71" s="12">
        <v>8.40368681</v>
      </c>
      <c r="I71" s="12">
        <v>0</v>
      </c>
      <c r="J71" s="12">
        <v>47.625063400000009</v>
      </c>
      <c r="K71" s="11">
        <v>0</v>
      </c>
      <c r="L71" s="12">
        <v>0</v>
      </c>
      <c r="M71" s="12">
        <v>0</v>
      </c>
      <c r="N71" s="32">
        <v>1013662.141834899</v>
      </c>
      <c r="O71" s="14">
        <v>633593.18689621601</v>
      </c>
      <c r="P71" s="33">
        <v>1014882.390356789</v>
      </c>
      <c r="Q71" s="33">
        <v>634813.43541810603</v>
      </c>
      <c r="R71" s="33">
        <v>2132693.8806684585</v>
      </c>
      <c r="S71" s="30">
        <f t="shared" si="1"/>
        <v>0.47529659602023283</v>
      </c>
      <c r="T71" s="30">
        <f t="shared" si="1"/>
        <v>0.29708585589302972</v>
      </c>
      <c r="U71" s="30">
        <f t="shared" si="1"/>
        <v>0.47586875901697173</v>
      </c>
      <c r="V71" s="30">
        <f t="shared" si="1"/>
        <v>0.29765801888976867</v>
      </c>
      <c r="W71" s="28">
        <f t="shared" si="0"/>
        <v>-1220.2485218900256</v>
      </c>
    </row>
    <row r="72" spans="1:23" s="5" customFormat="1" ht="12.75" customHeight="1">
      <c r="A72" s="9">
        <v>38657</v>
      </c>
      <c r="B72" s="11">
        <v>160.25228430000001</v>
      </c>
      <c r="C72" s="11">
        <v>393.65121923000004</v>
      </c>
      <c r="D72" s="12">
        <v>0</v>
      </c>
      <c r="E72" s="12">
        <v>69.104982469999996</v>
      </c>
      <c r="F72" s="12">
        <v>600.54352201999995</v>
      </c>
      <c r="G72" s="12">
        <v>0</v>
      </c>
      <c r="H72" s="12">
        <v>11.737431470000001</v>
      </c>
      <c r="I72" s="12">
        <v>0</v>
      </c>
      <c r="J72" s="12">
        <v>48.920695089999995</v>
      </c>
      <c r="K72" s="11">
        <v>0</v>
      </c>
      <c r="L72" s="12">
        <v>0</v>
      </c>
      <c r="M72" s="12">
        <v>0</v>
      </c>
      <c r="N72" s="32">
        <v>1020018.2424247429</v>
      </c>
      <c r="O72" s="14">
        <v>638869.6167978053</v>
      </c>
      <c r="P72" s="33">
        <v>1021302.4525593229</v>
      </c>
      <c r="Q72" s="33">
        <v>640153.82693238533</v>
      </c>
      <c r="R72" s="33">
        <v>2150566.8347695223</v>
      </c>
      <c r="S72" s="30">
        <f t="shared" si="1"/>
        <v>0.47430204257477027</v>
      </c>
      <c r="T72" s="30">
        <f t="shared" si="1"/>
        <v>0.2970703381400715</v>
      </c>
      <c r="U72" s="30">
        <f t="shared" si="1"/>
        <v>0.47489919217915244</v>
      </c>
      <c r="V72" s="30">
        <f t="shared" si="1"/>
        <v>0.29766748774445367</v>
      </c>
      <c r="W72" s="28">
        <f t="shared" si="0"/>
        <v>-1284.2101345800329</v>
      </c>
    </row>
    <row r="73" spans="1:23" s="5" customFormat="1" ht="12.75" customHeight="1">
      <c r="A73" s="9">
        <v>38687</v>
      </c>
      <c r="B73" s="11">
        <v>77.931495939999991</v>
      </c>
      <c r="C73" s="11">
        <v>309.51650642999999</v>
      </c>
      <c r="D73" s="12">
        <v>0</v>
      </c>
      <c r="E73" s="12">
        <v>84.914392730000003</v>
      </c>
      <c r="F73" s="12">
        <v>544.60205804000009</v>
      </c>
      <c r="G73" s="12">
        <v>0</v>
      </c>
      <c r="H73" s="12">
        <v>2.0166677800000001</v>
      </c>
      <c r="I73" s="12">
        <v>0</v>
      </c>
      <c r="J73" s="12">
        <v>44.691380260000003</v>
      </c>
      <c r="K73" s="11">
        <v>0</v>
      </c>
      <c r="L73" s="12">
        <v>0</v>
      </c>
      <c r="M73" s="12">
        <v>0</v>
      </c>
      <c r="N73" s="32">
        <v>1040046.1149676369</v>
      </c>
      <c r="O73" s="14">
        <v>660185.50606964377</v>
      </c>
      <c r="P73" s="33">
        <v>1041109.7874688169</v>
      </c>
      <c r="Q73" s="33">
        <v>661249.17857082374</v>
      </c>
      <c r="R73" s="33">
        <v>2170584.5000000009</v>
      </c>
      <c r="S73" s="30">
        <f t="shared" si="1"/>
        <v>0.47915486126784579</v>
      </c>
      <c r="T73" s="30">
        <f t="shared" si="1"/>
        <v>0.30415102755485607</v>
      </c>
      <c r="U73" s="30">
        <f t="shared" si="1"/>
        <v>0.47964490093282081</v>
      </c>
      <c r="V73" s="30">
        <f t="shared" si="1"/>
        <v>0.30464106721983109</v>
      </c>
      <c r="W73" s="28">
        <f t="shared" si="0"/>
        <v>-1063.6725011799717</v>
      </c>
    </row>
    <row r="74" spans="1:23" s="5" customFormat="1" ht="12.75" customHeight="1">
      <c r="A74" s="9">
        <v>38718</v>
      </c>
      <c r="B74" s="11">
        <v>86.807332590000001</v>
      </c>
      <c r="C74" s="11">
        <v>326.18115649999999</v>
      </c>
      <c r="D74" s="12">
        <v>0</v>
      </c>
      <c r="E74" s="12">
        <v>67.483953880000001</v>
      </c>
      <c r="F74" s="12">
        <v>559.20912441000007</v>
      </c>
      <c r="G74" s="12">
        <v>0</v>
      </c>
      <c r="H74" s="12">
        <v>0</v>
      </c>
      <c r="I74" s="12">
        <v>0</v>
      </c>
      <c r="J74" s="12">
        <v>43.383873999999999</v>
      </c>
      <c r="K74" s="11">
        <v>0</v>
      </c>
      <c r="L74" s="12">
        <v>0</v>
      </c>
      <c r="M74" s="12">
        <v>0</v>
      </c>
      <c r="N74" s="32">
        <v>1047626.1559215892</v>
      </c>
      <c r="O74" s="14">
        <v>674190.2696130015</v>
      </c>
      <c r="P74" s="33">
        <v>1048709.2213629691</v>
      </c>
      <c r="Q74" s="33">
        <v>675273.33505438152</v>
      </c>
      <c r="R74" s="33">
        <v>2192609.2112416145</v>
      </c>
      <c r="S74" s="30">
        <f t="shared" si="1"/>
        <v>0.47779884830838015</v>
      </c>
      <c r="T74" s="30">
        <f t="shared" si="1"/>
        <v>0.30748309646625355</v>
      </c>
      <c r="U74" s="30">
        <f t="shared" si="1"/>
        <v>0.47829281022180592</v>
      </c>
      <c r="V74" s="30">
        <f t="shared" si="1"/>
        <v>0.30797705837967942</v>
      </c>
      <c r="W74" s="28">
        <f t="shared" si="0"/>
        <v>-1083.0654413799057</v>
      </c>
    </row>
    <row r="75" spans="1:23" s="5" customFormat="1" ht="12.75" customHeight="1">
      <c r="A75" s="9">
        <v>38749</v>
      </c>
      <c r="B75" s="11">
        <v>70.925753200000003</v>
      </c>
      <c r="C75" s="11">
        <v>330.43379563999997</v>
      </c>
      <c r="D75" s="12">
        <v>0</v>
      </c>
      <c r="E75" s="12">
        <v>10.83755689</v>
      </c>
      <c r="F75" s="12">
        <v>582.28128097000001</v>
      </c>
      <c r="G75" s="12">
        <v>0</v>
      </c>
      <c r="H75" s="12">
        <v>0</v>
      </c>
      <c r="I75" s="12">
        <v>0</v>
      </c>
      <c r="J75" s="12">
        <v>42.797840380000004</v>
      </c>
      <c r="K75" s="11">
        <v>0</v>
      </c>
      <c r="L75" s="12">
        <v>0</v>
      </c>
      <c r="M75" s="12">
        <v>0</v>
      </c>
      <c r="N75" s="32">
        <v>1054868.6552050856</v>
      </c>
      <c r="O75" s="14">
        <v>673788.20762490062</v>
      </c>
      <c r="P75" s="33">
        <v>1055905.9314321657</v>
      </c>
      <c r="Q75" s="33">
        <v>674825.48385198065</v>
      </c>
      <c r="R75" s="33">
        <v>2210389.8474053941</v>
      </c>
      <c r="S75" s="30">
        <f t="shared" si="1"/>
        <v>0.47723194912576822</v>
      </c>
      <c r="T75" s="30">
        <f t="shared" si="1"/>
        <v>0.30482776982341309</v>
      </c>
      <c r="U75" s="30">
        <f t="shared" si="1"/>
        <v>0.4777012221041515</v>
      </c>
      <c r="V75" s="30">
        <f t="shared" si="1"/>
        <v>0.30529704280179631</v>
      </c>
      <c r="W75" s="28">
        <f t="shared" si="0"/>
        <v>-1037.2762270800304</v>
      </c>
    </row>
    <row r="76" spans="1:23" s="5" customFormat="1" ht="12.75" customHeight="1">
      <c r="A76" s="9">
        <v>38777</v>
      </c>
      <c r="B76" s="11">
        <v>127.73693634999999</v>
      </c>
      <c r="C76" s="11">
        <v>344.57684983999997</v>
      </c>
      <c r="D76" s="12">
        <v>0</v>
      </c>
      <c r="E76" s="12">
        <v>16.479693439999998</v>
      </c>
      <c r="F76" s="12">
        <v>579.78957027000001</v>
      </c>
      <c r="G76" s="12">
        <v>0</v>
      </c>
      <c r="H76" s="12">
        <v>0</v>
      </c>
      <c r="I76" s="12">
        <v>0</v>
      </c>
      <c r="J76" s="12">
        <v>41.905898260000001</v>
      </c>
      <c r="K76" s="11">
        <v>0</v>
      </c>
      <c r="L76" s="12">
        <v>0</v>
      </c>
      <c r="M76" s="12">
        <v>0</v>
      </c>
      <c r="N76" s="32">
        <v>1060502.6674903366</v>
      </c>
      <c r="O76" s="14">
        <v>681797.82882589148</v>
      </c>
      <c r="P76" s="33">
        <v>1061613.1564384967</v>
      </c>
      <c r="Q76" s="33">
        <v>682908.31777405145</v>
      </c>
      <c r="R76" s="33">
        <v>2225144.6078000069</v>
      </c>
      <c r="S76" s="30">
        <f t="shared" si="1"/>
        <v>0.47659943707607033</v>
      </c>
      <c r="T76" s="30">
        <f t="shared" si="1"/>
        <v>0.30640607645719831</v>
      </c>
      <c r="U76" s="30">
        <f t="shared" si="1"/>
        <v>0.47709850079726285</v>
      </c>
      <c r="V76" s="30">
        <f t="shared" si="1"/>
        <v>0.30690514017839077</v>
      </c>
      <c r="W76" s="28">
        <f t="shared" si="0"/>
        <v>-1110.488948160084</v>
      </c>
    </row>
    <row r="77" spans="1:23" s="5" customFormat="1" ht="12.75" customHeight="1">
      <c r="A77" s="9">
        <v>38808</v>
      </c>
      <c r="B77" s="11">
        <v>112.16330312999999</v>
      </c>
      <c r="C77" s="11">
        <v>333.57936788000001</v>
      </c>
      <c r="D77" s="12">
        <v>0</v>
      </c>
      <c r="E77" s="12">
        <v>16.586514960000002</v>
      </c>
      <c r="F77" s="12">
        <v>596.02559177000001</v>
      </c>
      <c r="G77" s="12">
        <v>0</v>
      </c>
      <c r="H77" s="12">
        <v>0</v>
      </c>
      <c r="I77" s="12">
        <v>0</v>
      </c>
      <c r="J77" s="12">
        <v>41.184120210000003</v>
      </c>
      <c r="K77" s="11">
        <v>0</v>
      </c>
      <c r="L77" s="12">
        <v>0</v>
      </c>
      <c r="M77" s="12">
        <v>0</v>
      </c>
      <c r="N77" s="32">
        <v>1054018.5471074427</v>
      </c>
      <c r="O77" s="14">
        <v>670744.06181963638</v>
      </c>
      <c r="P77" s="33">
        <v>1055118.0860053927</v>
      </c>
      <c r="Q77" s="33">
        <v>671843.60071758635</v>
      </c>
      <c r="R77" s="33">
        <v>2232996.3037984655</v>
      </c>
      <c r="S77" s="30">
        <f t="shared" si="1"/>
        <v>0.47201983510429091</v>
      </c>
      <c r="T77" s="30">
        <f t="shared" si="1"/>
        <v>0.30037849175059494</v>
      </c>
      <c r="U77" s="30">
        <f t="shared" si="1"/>
        <v>0.47251224026236466</v>
      </c>
      <c r="V77" s="30">
        <f t="shared" si="1"/>
        <v>0.30087089690866869</v>
      </c>
      <c r="W77" s="28">
        <f t="shared" si="0"/>
        <v>-1099.5388979499694</v>
      </c>
    </row>
    <row r="78" spans="1:23" s="5" customFormat="1" ht="12.75" customHeight="1">
      <c r="A78" s="9">
        <v>38838</v>
      </c>
      <c r="B78" s="11">
        <v>142.11405916999999</v>
      </c>
      <c r="C78" s="11">
        <v>329.56236369999999</v>
      </c>
      <c r="D78" s="12">
        <v>0</v>
      </c>
      <c r="E78" s="12">
        <v>16.697257390000001</v>
      </c>
      <c r="F78" s="12">
        <v>613.64108443000009</v>
      </c>
      <c r="G78" s="12">
        <v>0</v>
      </c>
      <c r="H78" s="12">
        <v>0</v>
      </c>
      <c r="I78" s="12">
        <v>0</v>
      </c>
      <c r="J78" s="12">
        <v>40.942157359999996</v>
      </c>
      <c r="K78" s="11">
        <v>0</v>
      </c>
      <c r="L78" s="12">
        <v>0</v>
      </c>
      <c r="M78" s="12">
        <v>0</v>
      </c>
      <c r="N78" s="32">
        <v>1061011.1185778254</v>
      </c>
      <c r="O78" s="14">
        <v>692066.70060610515</v>
      </c>
      <c r="P78" s="33">
        <v>1062154.0754998755</v>
      </c>
      <c r="Q78" s="33">
        <v>693209.65752815513</v>
      </c>
      <c r="R78" s="33">
        <v>2253373.9509992073</v>
      </c>
      <c r="S78" s="30">
        <f t="shared" si="1"/>
        <v>0.47085443501614288</v>
      </c>
      <c r="T78" s="30">
        <f t="shared" si="1"/>
        <v>0.30712465647311843</v>
      </c>
      <c r="U78" s="30">
        <f t="shared" si="1"/>
        <v>0.47136165527647439</v>
      </c>
      <c r="V78" s="30">
        <f t="shared" si="1"/>
        <v>0.30763187673344988</v>
      </c>
      <c r="W78" s="28">
        <f t="shared" si="0"/>
        <v>-1142.9569220500998</v>
      </c>
    </row>
    <row r="79" spans="1:23" s="5" customFormat="1" ht="12.75" customHeight="1">
      <c r="A79" s="9">
        <v>38869</v>
      </c>
      <c r="B79" s="11">
        <v>167.55316081000001</v>
      </c>
      <c r="C79" s="11">
        <v>314.87876805000002</v>
      </c>
      <c r="D79" s="12">
        <v>0</v>
      </c>
      <c r="E79" s="12">
        <v>20.208586370000003</v>
      </c>
      <c r="F79" s="12">
        <v>625.56975575000013</v>
      </c>
      <c r="G79" s="12">
        <v>0</v>
      </c>
      <c r="H79" s="12">
        <v>0</v>
      </c>
      <c r="I79" s="12">
        <v>0</v>
      </c>
      <c r="J79" s="12">
        <v>40.402053719999998</v>
      </c>
      <c r="K79" s="11">
        <v>0</v>
      </c>
      <c r="L79" s="12">
        <v>0</v>
      </c>
      <c r="M79" s="12">
        <v>0</v>
      </c>
      <c r="N79" s="32">
        <v>1066702.3330658919</v>
      </c>
      <c r="O79" s="14">
        <v>687061.44125315431</v>
      </c>
      <c r="P79" s="33">
        <v>1067870.9453905919</v>
      </c>
      <c r="Q79" s="33">
        <v>688230.0535778543</v>
      </c>
      <c r="R79" s="33">
        <v>2271564.0525018792</v>
      </c>
      <c r="S79" s="30">
        <f t="shared" si="1"/>
        <v>0.46958937032439652</v>
      </c>
      <c r="T79" s="30">
        <f t="shared" si="1"/>
        <v>0.30246183923206188</v>
      </c>
      <c r="U79" s="30">
        <f t="shared" si="1"/>
        <v>0.4701038230528648</v>
      </c>
      <c r="V79" s="30">
        <f t="shared" si="1"/>
        <v>0.30297629196053011</v>
      </c>
      <c r="W79" s="28">
        <f t="shared" si="0"/>
        <v>-1168.6123246999923</v>
      </c>
    </row>
    <row r="80" spans="1:23" s="5" customFormat="1" ht="12.75" customHeight="1">
      <c r="A80" s="9">
        <v>38899</v>
      </c>
      <c r="B80" s="11">
        <v>84.503614920000004</v>
      </c>
      <c r="C80" s="11">
        <v>326.08831323000004</v>
      </c>
      <c r="D80" s="12">
        <v>0</v>
      </c>
      <c r="E80" s="12">
        <v>17.154082809999998</v>
      </c>
      <c r="F80" s="12">
        <v>681.55820529999994</v>
      </c>
      <c r="G80" s="12">
        <v>0</v>
      </c>
      <c r="H80" s="12">
        <v>9.3811062700000001</v>
      </c>
      <c r="I80" s="12">
        <v>0</v>
      </c>
      <c r="J80" s="12">
        <v>39.178459300000007</v>
      </c>
      <c r="K80" s="11">
        <v>0</v>
      </c>
      <c r="L80" s="12">
        <v>0</v>
      </c>
      <c r="M80" s="12">
        <v>0</v>
      </c>
      <c r="N80" s="32">
        <v>1074058.7842104456</v>
      </c>
      <c r="O80" s="14">
        <v>693152.75125069765</v>
      </c>
      <c r="P80" s="33">
        <v>1075216.6479922757</v>
      </c>
      <c r="Q80" s="33">
        <v>694310.6150325276</v>
      </c>
      <c r="R80" s="33">
        <v>2294464.7890297868</v>
      </c>
      <c r="S80" s="30">
        <f t="shared" si="1"/>
        <v>0.46810863663966301</v>
      </c>
      <c r="T80" s="30">
        <f t="shared" si="1"/>
        <v>0.30209779403230541</v>
      </c>
      <c r="U80" s="30">
        <f t="shared" si="1"/>
        <v>0.46861327013300141</v>
      </c>
      <c r="V80" s="30">
        <f t="shared" si="1"/>
        <v>0.30260242752564376</v>
      </c>
      <c r="W80" s="28">
        <f t="shared" si="0"/>
        <v>-1157.8637818300631</v>
      </c>
    </row>
    <row r="81" spans="1:23" s="5" customFormat="1" ht="12.75" customHeight="1">
      <c r="A81" s="9">
        <v>38930</v>
      </c>
      <c r="B81" s="11">
        <v>88.745690549999992</v>
      </c>
      <c r="C81" s="11">
        <v>391.81059420999998</v>
      </c>
      <c r="D81" s="12">
        <v>0</v>
      </c>
      <c r="E81" s="12">
        <v>20.489876500000001</v>
      </c>
      <c r="F81" s="12">
        <v>680.93448910000006</v>
      </c>
      <c r="G81" s="12">
        <v>0</v>
      </c>
      <c r="H81" s="12">
        <v>0</v>
      </c>
      <c r="I81" s="12">
        <v>0</v>
      </c>
      <c r="J81" s="12">
        <v>38.858831380000005</v>
      </c>
      <c r="K81" s="11">
        <v>0</v>
      </c>
      <c r="L81" s="12">
        <v>0</v>
      </c>
      <c r="M81" s="12">
        <v>0</v>
      </c>
      <c r="N81" s="32">
        <v>1079411.7458727257</v>
      </c>
      <c r="O81" s="14">
        <v>696502.87169953308</v>
      </c>
      <c r="P81" s="33">
        <v>1080632.5853544658</v>
      </c>
      <c r="Q81" s="33">
        <v>697723.7111812731</v>
      </c>
      <c r="R81" s="33">
        <v>2317036.1665671496</v>
      </c>
      <c r="S81" s="30">
        <f t="shared" si="1"/>
        <v>0.46585882492803271</v>
      </c>
      <c r="T81" s="30">
        <f t="shared" si="1"/>
        <v>0.30060077686722109</v>
      </c>
      <c r="U81" s="30">
        <f t="shared" si="1"/>
        <v>0.46638572196112854</v>
      </c>
      <c r="V81" s="30">
        <f t="shared" si="1"/>
        <v>0.30112767390031697</v>
      </c>
      <c r="W81" s="28">
        <f t="shared" si="0"/>
        <v>-1220.8394817400258</v>
      </c>
    </row>
    <row r="82" spans="1:23" s="5" customFormat="1" ht="12.75" customHeight="1">
      <c r="A82" s="9">
        <v>38961</v>
      </c>
      <c r="B82" s="11">
        <v>110.52696924999999</v>
      </c>
      <c r="C82" s="11">
        <v>436.69122289000001</v>
      </c>
      <c r="D82" s="12">
        <v>0</v>
      </c>
      <c r="E82" s="12">
        <v>23.75070083</v>
      </c>
      <c r="F82" s="12">
        <v>712.10480767000013</v>
      </c>
      <c r="G82" s="12">
        <v>0</v>
      </c>
      <c r="H82" s="12">
        <v>0</v>
      </c>
      <c r="I82" s="12">
        <v>0</v>
      </c>
      <c r="J82" s="12">
        <v>39.099530510000001</v>
      </c>
      <c r="K82" s="11">
        <v>0</v>
      </c>
      <c r="L82" s="12">
        <v>0</v>
      </c>
      <c r="M82" s="12">
        <v>0</v>
      </c>
      <c r="N82" s="32">
        <v>1088215.7275179222</v>
      </c>
      <c r="O82" s="14">
        <v>706558.09840500448</v>
      </c>
      <c r="P82" s="33">
        <v>1089537.9007490722</v>
      </c>
      <c r="Q82" s="33">
        <v>707880.2716361545</v>
      </c>
      <c r="R82" s="33">
        <v>2336552.6091618054</v>
      </c>
      <c r="S82" s="30">
        <f t="shared" si="1"/>
        <v>0.4657355983558612</v>
      </c>
      <c r="T82" s="30">
        <f t="shared" si="1"/>
        <v>0.30239340455444269</v>
      </c>
      <c r="U82" s="30">
        <f t="shared" si="1"/>
        <v>0.4663014633083411</v>
      </c>
      <c r="V82" s="30">
        <f t="shared" si="1"/>
        <v>0.30295926950692259</v>
      </c>
      <c r="W82" s="28">
        <f t="shared" si="0"/>
        <v>-1322.1732311500236</v>
      </c>
    </row>
    <row r="83" spans="1:23" s="5" customFormat="1" ht="12.75" customHeight="1">
      <c r="A83" s="9">
        <v>38991</v>
      </c>
      <c r="B83" s="11">
        <v>155.68569894999999</v>
      </c>
      <c r="C83" s="11">
        <v>363.53830436999999</v>
      </c>
      <c r="D83" s="12">
        <v>0</v>
      </c>
      <c r="E83" s="12">
        <v>25.995903010000003</v>
      </c>
      <c r="F83" s="12">
        <v>721.74605567000003</v>
      </c>
      <c r="G83" s="12">
        <v>0</v>
      </c>
      <c r="H83" s="12">
        <v>0</v>
      </c>
      <c r="I83" s="12">
        <v>0</v>
      </c>
      <c r="J83" s="12">
        <v>38.654459129999999</v>
      </c>
      <c r="K83" s="11">
        <v>0</v>
      </c>
      <c r="L83" s="12">
        <v>0</v>
      </c>
      <c r="M83" s="12">
        <v>0</v>
      </c>
      <c r="N83" s="32">
        <v>1090807.28680365</v>
      </c>
      <c r="O83" s="14">
        <v>707126.84236190107</v>
      </c>
      <c r="P83" s="33">
        <v>1092112.9072247799</v>
      </c>
      <c r="Q83" s="33">
        <v>708432.46278303105</v>
      </c>
      <c r="R83" s="33">
        <v>2361641.2678813841</v>
      </c>
      <c r="S83" s="30">
        <f t="shared" si="1"/>
        <v>0.46188525820528509</v>
      </c>
      <c r="T83" s="30">
        <f t="shared" si="1"/>
        <v>0.29942178432385747</v>
      </c>
      <c r="U83" s="30">
        <f t="shared" si="1"/>
        <v>0.4624381027201937</v>
      </c>
      <c r="V83" s="30">
        <f t="shared" si="1"/>
        <v>0.29997462883876602</v>
      </c>
      <c r="W83" s="28">
        <f t="shared" si="0"/>
        <v>-1305.6204211299773</v>
      </c>
    </row>
    <row r="84" spans="1:23" s="5" customFormat="1" ht="12.75" customHeight="1">
      <c r="A84" s="9">
        <v>39022</v>
      </c>
      <c r="B84" s="11">
        <v>243.58083086000002</v>
      </c>
      <c r="C84" s="11">
        <v>420.14424420999995</v>
      </c>
      <c r="D84" s="12">
        <v>0</v>
      </c>
      <c r="E84" s="12">
        <v>28.00221041</v>
      </c>
      <c r="F84" s="12">
        <v>547.83959639</v>
      </c>
      <c r="G84" s="12">
        <v>0</v>
      </c>
      <c r="H84" s="12">
        <v>312.00258801000001</v>
      </c>
      <c r="I84" s="12">
        <v>0</v>
      </c>
      <c r="J84" s="12">
        <v>41.387363459999996</v>
      </c>
      <c r="K84" s="11">
        <v>0</v>
      </c>
      <c r="L84" s="12">
        <v>0</v>
      </c>
      <c r="M84" s="12">
        <v>0</v>
      </c>
      <c r="N84" s="32">
        <v>1098243.7421663846</v>
      </c>
      <c r="O84" s="14">
        <v>717551.52368135704</v>
      </c>
      <c r="P84" s="33">
        <v>1099836.6989997246</v>
      </c>
      <c r="Q84" s="33">
        <v>719144.48051469703</v>
      </c>
      <c r="R84" s="33">
        <v>2386570.8954380634</v>
      </c>
      <c r="S84" s="30">
        <f t="shared" si="1"/>
        <v>0.46017645830914994</v>
      </c>
      <c r="T84" s="30">
        <f t="shared" si="1"/>
        <v>0.30066214460796398</v>
      </c>
      <c r="U84" s="30">
        <f t="shared" si="1"/>
        <v>0.46084392510696637</v>
      </c>
      <c r="V84" s="30">
        <f t="shared" si="1"/>
        <v>0.30132961140578041</v>
      </c>
      <c r="W84" s="28">
        <f t="shared" si="0"/>
        <v>-1592.9568333399948</v>
      </c>
    </row>
    <row r="85" spans="1:23" s="5" customFormat="1" ht="12.75" customHeight="1">
      <c r="A85" s="9">
        <v>39052</v>
      </c>
      <c r="B85" s="11">
        <v>15.011707119999999</v>
      </c>
      <c r="C85" s="11">
        <v>316.96169018000001</v>
      </c>
      <c r="D85" s="12">
        <v>0</v>
      </c>
      <c r="E85" s="12">
        <v>20.927609239999999</v>
      </c>
      <c r="F85" s="12">
        <v>405.3937219</v>
      </c>
      <c r="G85" s="12">
        <v>0</v>
      </c>
      <c r="H85" s="12">
        <v>0</v>
      </c>
      <c r="I85" s="12">
        <v>0</v>
      </c>
      <c r="J85" s="12">
        <v>40.245671760000008</v>
      </c>
      <c r="K85" s="11">
        <v>0</v>
      </c>
      <c r="L85" s="12">
        <v>0</v>
      </c>
      <c r="M85" s="12">
        <v>0</v>
      </c>
      <c r="N85" s="32">
        <v>1120052.6379929525</v>
      </c>
      <c r="O85" s="14">
        <v>727318.55462328997</v>
      </c>
      <c r="P85" s="33">
        <v>1120851.1783931525</v>
      </c>
      <c r="Q85" s="33">
        <v>728117.09502349002</v>
      </c>
      <c r="R85" s="33">
        <v>2409449.9400000009</v>
      </c>
      <c r="S85" s="30">
        <f t="shared" si="1"/>
        <v>0.46485823149865985</v>
      </c>
      <c r="T85" s="30">
        <f t="shared" si="1"/>
        <v>0.30186082829481392</v>
      </c>
      <c r="U85" s="30">
        <f t="shared" si="1"/>
        <v>0.46518965170662652</v>
      </c>
      <c r="V85" s="30">
        <f t="shared" si="1"/>
        <v>0.30219224850278059</v>
      </c>
      <c r="W85" s="28">
        <f t="shared" si="0"/>
        <v>-798.54040020005777</v>
      </c>
    </row>
    <row r="86" spans="1:23" s="5" customFormat="1" ht="12.75" customHeight="1">
      <c r="A86" s="9">
        <v>39083</v>
      </c>
      <c r="B86" s="11">
        <v>156.68781931000001</v>
      </c>
      <c r="C86" s="11">
        <v>281.36617097999999</v>
      </c>
      <c r="D86" s="12">
        <v>0</v>
      </c>
      <c r="E86" s="12">
        <v>8.5475638900000011</v>
      </c>
      <c r="F86" s="12">
        <v>438.99258581000004</v>
      </c>
      <c r="G86" s="12">
        <v>0</v>
      </c>
      <c r="H86" s="12">
        <v>0</v>
      </c>
      <c r="I86" s="12">
        <v>0</v>
      </c>
      <c r="J86" s="12">
        <v>40.015894839999994</v>
      </c>
      <c r="K86" s="11">
        <v>0</v>
      </c>
      <c r="L86" s="12">
        <v>0</v>
      </c>
      <c r="M86" s="12">
        <v>0</v>
      </c>
      <c r="N86" s="32">
        <v>1118604.9606872702</v>
      </c>
      <c r="O86" s="14">
        <v>739728.90867937845</v>
      </c>
      <c r="P86" s="33">
        <v>1119530.5707221001</v>
      </c>
      <c r="Q86" s="33">
        <v>740654.51871420851</v>
      </c>
      <c r="R86" s="33">
        <v>2435015.6960060215</v>
      </c>
      <c r="S86" s="30">
        <f t="shared" si="1"/>
        <v>0.45938305963367554</v>
      </c>
      <c r="T86" s="30">
        <f t="shared" si="1"/>
        <v>0.30378814801592524</v>
      </c>
      <c r="U86" s="30">
        <f t="shared" si="1"/>
        <v>0.45976318450775672</v>
      </c>
      <c r="V86" s="30">
        <f t="shared" si="1"/>
        <v>0.30416827289000642</v>
      </c>
      <c r="W86" s="28">
        <f t="shared" si="0"/>
        <v>-925.61003482993692</v>
      </c>
    </row>
    <row r="87" spans="1:23" s="5" customFormat="1" ht="12.75" customHeight="1">
      <c r="A87" s="9">
        <v>39114</v>
      </c>
      <c r="B87" s="11">
        <v>159.87945221000001</v>
      </c>
      <c r="C87" s="11">
        <v>259.52491688999999</v>
      </c>
      <c r="D87" s="12">
        <v>0</v>
      </c>
      <c r="E87" s="12">
        <v>8.588955519999999</v>
      </c>
      <c r="F87" s="12">
        <v>442.21052323999999</v>
      </c>
      <c r="G87" s="12">
        <v>0</v>
      </c>
      <c r="H87" s="12">
        <v>0</v>
      </c>
      <c r="I87" s="12">
        <v>0</v>
      </c>
      <c r="J87" s="12">
        <v>39.045457630000001</v>
      </c>
      <c r="K87" s="11">
        <v>0</v>
      </c>
      <c r="L87" s="12">
        <v>0</v>
      </c>
      <c r="M87" s="12">
        <v>0</v>
      </c>
      <c r="N87" s="32">
        <v>1127618.5576355825</v>
      </c>
      <c r="O87" s="14">
        <v>747648.61941657343</v>
      </c>
      <c r="P87" s="33">
        <v>1128527.8069410725</v>
      </c>
      <c r="Q87" s="33">
        <v>748557.86872206349</v>
      </c>
      <c r="R87" s="33">
        <v>2459237.3393971068</v>
      </c>
      <c r="S87" s="30">
        <f t="shared" si="1"/>
        <v>0.45852368113116865</v>
      </c>
      <c r="T87" s="30">
        <f t="shared" si="1"/>
        <v>0.30401645560564844</v>
      </c>
      <c r="U87" s="30">
        <f t="shared" si="1"/>
        <v>0.45889340929482481</v>
      </c>
      <c r="V87" s="30">
        <f t="shared" si="1"/>
        <v>0.3043861837693046</v>
      </c>
      <c r="W87" s="28">
        <f t="shared" si="0"/>
        <v>-909.24930548993871</v>
      </c>
    </row>
    <row r="88" spans="1:23" s="5" customFormat="1" ht="12.75" customHeight="1">
      <c r="A88" s="9">
        <v>39142</v>
      </c>
      <c r="B88" s="11">
        <v>197.58628550999998</v>
      </c>
      <c r="C88" s="11">
        <v>260.66884967999999</v>
      </c>
      <c r="D88" s="12">
        <v>0</v>
      </c>
      <c r="E88" s="12">
        <v>8.6350178800000013</v>
      </c>
      <c r="F88" s="12">
        <v>474.41336206000011</v>
      </c>
      <c r="G88" s="12">
        <v>0</v>
      </c>
      <c r="H88" s="12">
        <v>0</v>
      </c>
      <c r="I88" s="12">
        <v>0</v>
      </c>
      <c r="J88" s="12">
        <v>39.903757899999995</v>
      </c>
      <c r="K88" s="11">
        <v>0</v>
      </c>
      <c r="L88" s="12">
        <v>0</v>
      </c>
      <c r="M88" s="12">
        <v>0</v>
      </c>
      <c r="N88" s="32">
        <v>1139113.8566995116</v>
      </c>
      <c r="O88" s="14">
        <v>750319.84537930461</v>
      </c>
      <c r="P88" s="33">
        <v>1140095.0639725416</v>
      </c>
      <c r="Q88" s="33">
        <v>751301.05265233456</v>
      </c>
      <c r="R88" s="33">
        <v>2486602.4795978591</v>
      </c>
      <c r="S88" s="30">
        <f t="shared" si="1"/>
        <v>0.45810050703550032</v>
      </c>
      <c r="T88" s="30">
        <f t="shared" si="1"/>
        <v>0.30174499202648936</v>
      </c>
      <c r="U88" s="30">
        <f t="shared" si="1"/>
        <v>0.45849510459626069</v>
      </c>
      <c r="V88" s="30">
        <f t="shared" si="1"/>
        <v>0.30213958958724968</v>
      </c>
      <c r="W88" s="28">
        <f t="shared" si="0"/>
        <v>-981.2072730299551</v>
      </c>
    </row>
    <row r="89" spans="1:23" s="5" customFormat="1" ht="12.75" customHeight="1">
      <c r="A89" s="9">
        <v>39173</v>
      </c>
      <c r="B89" s="11">
        <v>221.10659938999999</v>
      </c>
      <c r="C89" s="11">
        <v>266.55689015000002</v>
      </c>
      <c r="D89" s="12">
        <v>0</v>
      </c>
      <c r="E89" s="12">
        <v>8.6798292300000011</v>
      </c>
      <c r="F89" s="12">
        <v>400.32178449000008</v>
      </c>
      <c r="G89" s="12">
        <v>0</v>
      </c>
      <c r="H89" s="12">
        <v>0</v>
      </c>
      <c r="I89" s="12">
        <v>0.34016078999999999</v>
      </c>
      <c r="J89" s="12">
        <v>39.500733079999996</v>
      </c>
      <c r="K89" s="11">
        <v>0</v>
      </c>
      <c r="L89" s="12">
        <v>0</v>
      </c>
      <c r="M89" s="12">
        <v>0</v>
      </c>
      <c r="N89" s="32">
        <v>1134706.6811596111</v>
      </c>
      <c r="O89" s="14">
        <v>745927.20450961345</v>
      </c>
      <c r="P89" s="33">
        <v>1135643.187156741</v>
      </c>
      <c r="Q89" s="33">
        <v>746863.7105067434</v>
      </c>
      <c r="R89" s="33">
        <v>2516700.37205709</v>
      </c>
      <c r="S89" s="30">
        <f t="shared" si="1"/>
        <v>0.45087078849681628</v>
      </c>
      <c r="T89" s="30">
        <f t="shared" si="1"/>
        <v>0.29639094617366413</v>
      </c>
      <c r="U89" s="30">
        <f t="shared" si="1"/>
        <v>0.45124290510137038</v>
      </c>
      <c r="V89" s="30">
        <f t="shared" ref="V89:V152" si="2">Q89/$R89</f>
        <v>0.29676306277821823</v>
      </c>
      <c r="W89" s="28">
        <f t="shared" ref="W89:W152" si="3">N89-P89</f>
        <v>-936.50599712994881</v>
      </c>
    </row>
    <row r="90" spans="1:23" s="5" customFormat="1" ht="12.75" customHeight="1">
      <c r="A90" s="9">
        <v>39203</v>
      </c>
      <c r="B90" s="11">
        <v>260.73882393000002</v>
      </c>
      <c r="C90" s="11">
        <v>268.56583701</v>
      </c>
      <c r="D90" s="12">
        <v>0</v>
      </c>
      <c r="E90" s="12">
        <v>8.7263764100000003</v>
      </c>
      <c r="F90" s="12">
        <v>419.27084166000009</v>
      </c>
      <c r="G90" s="12">
        <v>0</v>
      </c>
      <c r="H90" s="12">
        <v>0</v>
      </c>
      <c r="I90" s="12">
        <v>0</v>
      </c>
      <c r="J90" s="12">
        <v>39.763927120000005</v>
      </c>
      <c r="K90" s="11">
        <v>0</v>
      </c>
      <c r="L90" s="12">
        <v>0</v>
      </c>
      <c r="M90" s="12">
        <v>0</v>
      </c>
      <c r="N90" s="32">
        <v>1151502.6346794746</v>
      </c>
      <c r="O90" s="14">
        <v>746223.24826620112</v>
      </c>
      <c r="P90" s="33">
        <v>1152499.7004856046</v>
      </c>
      <c r="Q90" s="33">
        <v>747220.31407233106</v>
      </c>
      <c r="R90" s="33">
        <v>2545363.7384731756</v>
      </c>
      <c r="S90" s="30">
        <f t="shared" ref="S90:V153" si="4">N90/$R90</f>
        <v>0.45239217376853103</v>
      </c>
      <c r="T90" s="30">
        <f t="shared" si="4"/>
        <v>0.29316959182966112</v>
      </c>
      <c r="U90" s="30">
        <f t="shared" si="4"/>
        <v>0.45278389216659704</v>
      </c>
      <c r="V90" s="30">
        <f t="shared" si="2"/>
        <v>0.29356131022772708</v>
      </c>
      <c r="W90" s="28">
        <f t="shared" si="3"/>
        <v>-997.0658061299473</v>
      </c>
    </row>
    <row r="91" spans="1:23" s="5" customFormat="1" ht="12.75" customHeight="1">
      <c r="A91" s="9">
        <v>39234</v>
      </c>
      <c r="B91" s="11">
        <v>280.54871661999999</v>
      </c>
      <c r="C91" s="11">
        <v>271.37457380000001</v>
      </c>
      <c r="D91" s="12">
        <v>0</v>
      </c>
      <c r="E91" s="12">
        <v>8.7716617600000006</v>
      </c>
      <c r="F91" s="12">
        <v>437.02293407000002</v>
      </c>
      <c r="G91" s="12">
        <v>0</v>
      </c>
      <c r="H91" s="12">
        <v>0</v>
      </c>
      <c r="I91" s="12">
        <v>0</v>
      </c>
      <c r="J91" s="12">
        <v>38.996114680000005</v>
      </c>
      <c r="K91" s="11">
        <v>0</v>
      </c>
      <c r="L91" s="12">
        <v>0</v>
      </c>
      <c r="M91" s="12">
        <v>0</v>
      </c>
      <c r="N91" s="32">
        <v>1153731.3160059585</v>
      </c>
      <c r="O91" s="14">
        <v>749832.28930467577</v>
      </c>
      <c r="P91" s="33">
        <v>1154768.0300068886</v>
      </c>
      <c r="Q91" s="33">
        <v>750869.00330560573</v>
      </c>
      <c r="R91" s="33">
        <v>2575280.3233473916</v>
      </c>
      <c r="S91" s="30">
        <f t="shared" si="4"/>
        <v>0.44800222544562435</v>
      </c>
      <c r="T91" s="30">
        <f t="shared" si="4"/>
        <v>0.29116530829934328</v>
      </c>
      <c r="U91" s="30">
        <f t="shared" si="4"/>
        <v>0.44840478900017461</v>
      </c>
      <c r="V91" s="30">
        <f t="shared" si="2"/>
        <v>0.29156787185389355</v>
      </c>
      <c r="W91" s="28">
        <f t="shared" si="3"/>
        <v>-1036.7140009300783</v>
      </c>
    </row>
    <row r="92" spans="1:23" s="5" customFormat="1" ht="12.75" customHeight="1">
      <c r="A92" s="9">
        <v>39264</v>
      </c>
      <c r="B92" s="11">
        <v>424.54058935</v>
      </c>
      <c r="C92" s="11">
        <v>280.75791148000002</v>
      </c>
      <c r="D92" s="12">
        <v>0</v>
      </c>
      <c r="E92" s="12">
        <v>8.8169990600000006</v>
      </c>
      <c r="F92" s="12">
        <v>479.22341625000001</v>
      </c>
      <c r="G92" s="12">
        <v>0</v>
      </c>
      <c r="H92" s="12">
        <v>0</v>
      </c>
      <c r="I92" s="12">
        <v>0</v>
      </c>
      <c r="J92" s="12">
        <v>39.526683990000002</v>
      </c>
      <c r="K92" s="11">
        <v>0</v>
      </c>
      <c r="L92" s="12">
        <v>0</v>
      </c>
      <c r="M92" s="12">
        <v>0</v>
      </c>
      <c r="N92" s="32">
        <v>1164162.3624951225</v>
      </c>
      <c r="O92" s="14">
        <v>753805.99191010115</v>
      </c>
      <c r="P92" s="33">
        <v>1165395.2280952525</v>
      </c>
      <c r="Q92" s="33">
        <v>755038.8575102312</v>
      </c>
      <c r="R92" s="33">
        <v>2602129.7631696607</v>
      </c>
      <c r="S92" s="30">
        <f t="shared" si="4"/>
        <v>0.44738828131194097</v>
      </c>
      <c r="T92" s="30">
        <f t="shared" si="4"/>
        <v>0.28968808649722688</v>
      </c>
      <c r="U92" s="30">
        <f t="shared" si="4"/>
        <v>0.44786207228792529</v>
      </c>
      <c r="V92" s="30">
        <f t="shared" si="2"/>
        <v>0.2901618774732112</v>
      </c>
      <c r="W92" s="28">
        <f t="shared" si="3"/>
        <v>-1232.8656001300551</v>
      </c>
    </row>
    <row r="93" spans="1:23" s="5" customFormat="1" ht="12.75" customHeight="1">
      <c r="A93" s="9">
        <v>39295</v>
      </c>
      <c r="B93" s="11">
        <v>171.86001106000001</v>
      </c>
      <c r="C93" s="11">
        <v>286.84585569000001</v>
      </c>
      <c r="D93" s="12">
        <v>0</v>
      </c>
      <c r="E93" s="12">
        <v>8.8625138200000002</v>
      </c>
      <c r="F93" s="12">
        <v>496.09828973000003</v>
      </c>
      <c r="G93" s="12">
        <v>0</v>
      </c>
      <c r="H93" s="12">
        <v>0</v>
      </c>
      <c r="I93" s="12">
        <v>0</v>
      </c>
      <c r="J93" s="12">
        <v>43.861306249999998</v>
      </c>
      <c r="K93" s="11">
        <v>0</v>
      </c>
      <c r="L93" s="12">
        <v>0</v>
      </c>
      <c r="M93" s="12">
        <v>0</v>
      </c>
      <c r="N93" s="32">
        <v>1158709.1223411188</v>
      </c>
      <c r="O93" s="14">
        <v>765456.68405607354</v>
      </c>
      <c r="P93" s="33">
        <v>1159716.6503176687</v>
      </c>
      <c r="Q93" s="33">
        <v>766464.21203262359</v>
      </c>
      <c r="R93" s="33">
        <v>2627330.9217048371</v>
      </c>
      <c r="S93" s="30">
        <f t="shared" si="4"/>
        <v>0.44102138515130374</v>
      </c>
      <c r="T93" s="30">
        <f t="shared" si="4"/>
        <v>0.29134384166551042</v>
      </c>
      <c r="U93" s="30">
        <f t="shared" si="4"/>
        <v>0.44140486481434371</v>
      </c>
      <c r="V93" s="30">
        <f t="shared" si="2"/>
        <v>0.29172732132855045</v>
      </c>
      <c r="W93" s="28">
        <f t="shared" si="3"/>
        <v>-1007.527976549929</v>
      </c>
    </row>
    <row r="94" spans="1:23" s="5" customFormat="1" ht="12.75" customHeight="1">
      <c r="A94" s="9">
        <v>39326</v>
      </c>
      <c r="B94" s="11">
        <v>189.48895338</v>
      </c>
      <c r="C94" s="11">
        <v>284.67417116000001</v>
      </c>
      <c r="D94" s="12">
        <v>0</v>
      </c>
      <c r="E94" s="12">
        <v>8.9067840599999997</v>
      </c>
      <c r="F94" s="12">
        <v>497.49562341000001</v>
      </c>
      <c r="G94" s="12">
        <v>0</v>
      </c>
      <c r="H94" s="12">
        <v>0</v>
      </c>
      <c r="I94" s="12">
        <v>0</v>
      </c>
      <c r="J94" s="12">
        <v>57.965184119999996</v>
      </c>
      <c r="K94" s="11">
        <v>0</v>
      </c>
      <c r="L94" s="12">
        <v>0</v>
      </c>
      <c r="M94" s="12">
        <v>0</v>
      </c>
      <c r="N94" s="32">
        <v>1181191.0080385718</v>
      </c>
      <c r="O94" s="14">
        <v>763420.6964130532</v>
      </c>
      <c r="P94" s="33">
        <v>1182229.5387547018</v>
      </c>
      <c r="Q94" s="33">
        <v>764459.22712918324</v>
      </c>
      <c r="R94" s="33">
        <v>2649278.5305846627</v>
      </c>
      <c r="S94" s="30">
        <f t="shared" si="4"/>
        <v>0.4458538407352351</v>
      </c>
      <c r="T94" s="30">
        <f t="shared" si="4"/>
        <v>0.28816173444948268</v>
      </c>
      <c r="U94" s="30">
        <f t="shared" si="4"/>
        <v>0.44624584584309396</v>
      </c>
      <c r="V94" s="30">
        <f t="shared" si="2"/>
        <v>0.28855373955734154</v>
      </c>
      <c r="W94" s="28">
        <f t="shared" si="3"/>
        <v>-1038.5307161300443</v>
      </c>
    </row>
    <row r="95" spans="1:23" s="5" customFormat="1" ht="12.75" customHeight="1">
      <c r="A95" s="9">
        <v>39356</v>
      </c>
      <c r="B95" s="11">
        <v>214.50260065999998</v>
      </c>
      <c r="C95" s="11">
        <v>299.76551233999999</v>
      </c>
      <c r="D95" s="12">
        <v>0</v>
      </c>
      <c r="E95" s="12">
        <v>8.9527642100000016</v>
      </c>
      <c r="F95" s="12">
        <v>495.22988418</v>
      </c>
      <c r="G95" s="12">
        <v>0</v>
      </c>
      <c r="H95" s="12">
        <v>0</v>
      </c>
      <c r="I95" s="12">
        <v>0</v>
      </c>
      <c r="J95" s="12">
        <v>59.250730980000007</v>
      </c>
      <c r="K95" s="11">
        <v>0</v>
      </c>
      <c r="L95" s="12">
        <v>0</v>
      </c>
      <c r="M95" s="12">
        <v>0</v>
      </c>
      <c r="N95" s="32">
        <v>1193567.4294166912</v>
      </c>
      <c r="O95" s="14">
        <v>788471.43839054403</v>
      </c>
      <c r="P95" s="33">
        <v>1194645.1309090613</v>
      </c>
      <c r="Q95" s="33">
        <v>789549.13988291402</v>
      </c>
      <c r="R95" s="33">
        <v>2676946.2493154174</v>
      </c>
      <c r="S95" s="30">
        <f t="shared" si="4"/>
        <v>0.44586903069941181</v>
      </c>
      <c r="T95" s="30">
        <f t="shared" si="4"/>
        <v>0.29454137848011774</v>
      </c>
      <c r="U95" s="30">
        <f t="shared" si="4"/>
        <v>0.44627161685243816</v>
      </c>
      <c r="V95" s="30">
        <f t="shared" si="2"/>
        <v>0.29494396463314404</v>
      </c>
      <c r="W95" s="28">
        <f t="shared" si="3"/>
        <v>-1077.7014923701063</v>
      </c>
    </row>
    <row r="96" spans="1:23" s="5" customFormat="1" ht="12.75" customHeight="1">
      <c r="A96" s="9">
        <v>39387</v>
      </c>
      <c r="B96" s="11">
        <v>218.25910099000001</v>
      </c>
      <c r="C96" s="11">
        <v>327.38156744999998</v>
      </c>
      <c r="D96" s="12">
        <v>0</v>
      </c>
      <c r="E96" s="12">
        <v>8.9974824600000005</v>
      </c>
      <c r="F96" s="12">
        <v>488.86328872000001</v>
      </c>
      <c r="G96" s="12">
        <v>0</v>
      </c>
      <c r="H96" s="12">
        <v>0</v>
      </c>
      <c r="I96" s="12">
        <v>0</v>
      </c>
      <c r="J96" s="12">
        <v>67.33588284999999</v>
      </c>
      <c r="K96" s="11">
        <v>0</v>
      </c>
      <c r="L96" s="12">
        <v>0</v>
      </c>
      <c r="M96" s="12">
        <v>0</v>
      </c>
      <c r="N96" s="32">
        <v>1190210.539375728</v>
      </c>
      <c r="O96" s="14">
        <v>794051.19594417221</v>
      </c>
      <c r="P96" s="33">
        <v>1191321.376698198</v>
      </c>
      <c r="Q96" s="33">
        <v>795162.03326664225</v>
      </c>
      <c r="R96" s="33">
        <v>2699160.9801356927</v>
      </c>
      <c r="S96" s="30">
        <f t="shared" si="4"/>
        <v>0.44095574444614766</v>
      </c>
      <c r="T96" s="30">
        <f t="shared" si="4"/>
        <v>0.29418445279401362</v>
      </c>
      <c r="U96" s="30">
        <f t="shared" si="4"/>
        <v>0.44136729356479792</v>
      </c>
      <c r="V96" s="30">
        <f t="shared" si="2"/>
        <v>0.29459600191266389</v>
      </c>
      <c r="W96" s="28">
        <f t="shared" si="3"/>
        <v>-1110.8373224700335</v>
      </c>
    </row>
    <row r="97" spans="1:23" s="5" customFormat="1" ht="12.75" customHeight="1">
      <c r="A97" s="9">
        <v>39417</v>
      </c>
      <c r="B97" s="19">
        <v>246.75201963000001</v>
      </c>
      <c r="C97" s="19">
        <v>320.64559972000001</v>
      </c>
      <c r="D97" s="20">
        <v>0</v>
      </c>
      <c r="E97" s="20">
        <v>28.866977469999998</v>
      </c>
      <c r="F97" s="20">
        <v>336.39302373000004</v>
      </c>
      <c r="G97" s="20">
        <v>0</v>
      </c>
      <c r="H97" s="20">
        <v>0</v>
      </c>
      <c r="I97" s="20">
        <v>0</v>
      </c>
      <c r="J97" s="20">
        <v>63.92190884</v>
      </c>
      <c r="K97" s="19">
        <v>0</v>
      </c>
      <c r="L97" s="20">
        <v>0</v>
      </c>
      <c r="M97" s="20">
        <v>0</v>
      </c>
      <c r="N97" s="34">
        <v>1211762.2503430278</v>
      </c>
      <c r="O97" s="22">
        <v>808095.32066154841</v>
      </c>
      <c r="P97" s="35">
        <v>1212758.8298724177</v>
      </c>
      <c r="Q97" s="35">
        <v>809091.90019093838</v>
      </c>
      <c r="R97" s="35">
        <v>2720262.9300000006</v>
      </c>
      <c r="S97" s="31">
        <f t="shared" si="4"/>
        <v>0.44545776696042666</v>
      </c>
      <c r="T97" s="31">
        <f t="shared" si="4"/>
        <v>0.29706515195630306</v>
      </c>
      <c r="U97" s="31">
        <f t="shared" si="4"/>
        <v>0.44582412107950808</v>
      </c>
      <c r="V97" s="31">
        <f t="shared" si="2"/>
        <v>0.29743150607538449</v>
      </c>
      <c r="W97" s="28">
        <f t="shared" si="3"/>
        <v>-996.57952938997187</v>
      </c>
    </row>
    <row r="98" spans="1:23" s="5" customFormat="1" ht="12.75" customHeight="1">
      <c r="A98" s="9">
        <v>39448</v>
      </c>
      <c r="B98" s="11">
        <v>94.633637969999995</v>
      </c>
      <c r="C98" s="11">
        <v>310.92089654</v>
      </c>
      <c r="D98" s="12">
        <v>0</v>
      </c>
      <c r="E98" s="12">
        <v>30.21328467</v>
      </c>
      <c r="F98" s="12">
        <v>354.71309417999998</v>
      </c>
      <c r="G98" s="12">
        <v>0</v>
      </c>
      <c r="H98" s="12">
        <v>0</v>
      </c>
      <c r="I98" s="12">
        <v>0</v>
      </c>
      <c r="J98" s="12">
        <v>64.513421190000003</v>
      </c>
      <c r="K98" s="11">
        <v>0</v>
      </c>
      <c r="L98" s="12">
        <v>0</v>
      </c>
      <c r="M98" s="12">
        <v>0</v>
      </c>
      <c r="N98" s="32">
        <v>1200436.0775402279</v>
      </c>
      <c r="O98" s="14">
        <v>796209.43459889269</v>
      </c>
      <c r="P98" s="33">
        <v>1201291.071874778</v>
      </c>
      <c r="Q98" s="33">
        <v>797064.42893344269</v>
      </c>
      <c r="R98" s="33">
        <v>2746380.5143819582</v>
      </c>
      <c r="S98" s="30">
        <f t="shared" si="4"/>
        <v>0.43709750752086607</v>
      </c>
      <c r="T98" s="30">
        <f t="shared" si="4"/>
        <v>0.28991227924513241</v>
      </c>
      <c r="U98" s="30">
        <f t="shared" si="4"/>
        <v>0.43740882429946709</v>
      </c>
      <c r="V98" s="30">
        <f t="shared" si="2"/>
        <v>0.29022359602373343</v>
      </c>
      <c r="W98" s="28">
        <f t="shared" si="3"/>
        <v>-854.99433455010876</v>
      </c>
    </row>
    <row r="99" spans="1:23" s="5" customFormat="1" ht="12.75" customHeight="1">
      <c r="A99" s="9">
        <v>39479</v>
      </c>
      <c r="B99" s="11">
        <v>120.18161157999999</v>
      </c>
      <c r="C99" s="11">
        <v>315.84680148000001</v>
      </c>
      <c r="D99" s="12">
        <v>0</v>
      </c>
      <c r="E99" s="12">
        <v>30.35412556</v>
      </c>
      <c r="F99" s="12">
        <v>365.43165695000005</v>
      </c>
      <c r="G99" s="12">
        <v>0</v>
      </c>
      <c r="H99" s="12">
        <v>0</v>
      </c>
      <c r="I99" s="12">
        <v>0</v>
      </c>
      <c r="J99" s="12">
        <v>65.405713059999997</v>
      </c>
      <c r="K99" s="11">
        <v>0</v>
      </c>
      <c r="L99" s="12">
        <v>0</v>
      </c>
      <c r="M99" s="12">
        <v>0</v>
      </c>
      <c r="N99" s="32">
        <v>1216003.8559395343</v>
      </c>
      <c r="O99" s="14">
        <v>808880.55261900171</v>
      </c>
      <c r="P99" s="33">
        <v>1216901.0758481643</v>
      </c>
      <c r="Q99" s="33">
        <v>809777.77252763172</v>
      </c>
      <c r="R99" s="33">
        <v>2776357.9353911811</v>
      </c>
      <c r="S99" s="30">
        <f t="shared" si="4"/>
        <v>0.4379852613521904</v>
      </c>
      <c r="T99" s="30">
        <f t="shared" si="4"/>
        <v>0.29134591844514196</v>
      </c>
      <c r="U99" s="30">
        <f t="shared" si="4"/>
        <v>0.4383084257025765</v>
      </c>
      <c r="V99" s="30">
        <f t="shared" si="2"/>
        <v>0.29166908279552806</v>
      </c>
      <c r="W99" s="28">
        <f t="shared" si="3"/>
        <v>-897.21990863000974</v>
      </c>
    </row>
    <row r="100" spans="1:23" s="5" customFormat="1" ht="12.75" customHeight="1">
      <c r="A100" s="9">
        <v>39508</v>
      </c>
      <c r="B100" s="11">
        <v>156.91782168</v>
      </c>
      <c r="C100" s="11">
        <v>329.7510666</v>
      </c>
      <c r="D100" s="12">
        <v>0</v>
      </c>
      <c r="E100" s="12">
        <v>32.862341270000002</v>
      </c>
      <c r="F100" s="12">
        <v>323.82578391999999</v>
      </c>
      <c r="G100" s="12">
        <v>0</v>
      </c>
      <c r="H100" s="12">
        <v>0</v>
      </c>
      <c r="I100" s="12">
        <v>0</v>
      </c>
      <c r="J100" s="12">
        <v>71.099133549999991</v>
      </c>
      <c r="K100" s="11">
        <v>0</v>
      </c>
      <c r="L100" s="12">
        <v>0</v>
      </c>
      <c r="M100" s="12">
        <v>0</v>
      </c>
      <c r="N100" s="32">
        <v>1204373.1821841949</v>
      </c>
      <c r="O100" s="14">
        <v>796090.23919056123</v>
      </c>
      <c r="P100" s="33">
        <v>1205287.6383312149</v>
      </c>
      <c r="Q100" s="33">
        <v>797004.69533758122</v>
      </c>
      <c r="R100" s="33">
        <v>2800895.1547494275</v>
      </c>
      <c r="S100" s="30">
        <f t="shared" si="4"/>
        <v>0.42999581049721231</v>
      </c>
      <c r="T100" s="30">
        <f t="shared" si="4"/>
        <v>0.2842270757049386</v>
      </c>
      <c r="U100" s="30">
        <f t="shared" si="4"/>
        <v>0.43032229760097601</v>
      </c>
      <c r="V100" s="30">
        <f t="shared" si="2"/>
        <v>0.28455356280870231</v>
      </c>
      <c r="W100" s="28">
        <f t="shared" si="3"/>
        <v>-914.4561470199842</v>
      </c>
    </row>
    <row r="101" spans="1:23" s="5" customFormat="1" ht="12.75" customHeight="1">
      <c r="A101" s="9">
        <v>39539</v>
      </c>
      <c r="B101" s="11">
        <v>190.75449591</v>
      </c>
      <c r="C101" s="11">
        <v>313.40749362000003</v>
      </c>
      <c r="D101" s="12">
        <v>0</v>
      </c>
      <c r="E101" s="12">
        <v>34.230387389999997</v>
      </c>
      <c r="F101" s="12">
        <v>326.48990837000008</v>
      </c>
      <c r="G101" s="12">
        <v>0</v>
      </c>
      <c r="H101" s="12">
        <v>0</v>
      </c>
      <c r="I101" s="12">
        <v>0</v>
      </c>
      <c r="J101" s="12">
        <v>73.362926939999994</v>
      </c>
      <c r="K101" s="11">
        <v>0</v>
      </c>
      <c r="L101" s="12">
        <v>0</v>
      </c>
      <c r="M101" s="12">
        <v>0</v>
      </c>
      <c r="N101" s="32">
        <v>1213886.2548888105</v>
      </c>
      <c r="O101" s="14">
        <v>805928.80634099175</v>
      </c>
      <c r="P101" s="33">
        <v>1214824.5001010404</v>
      </c>
      <c r="Q101" s="33">
        <v>806867.05155322177</v>
      </c>
      <c r="R101" s="33">
        <v>2834561.8390967092</v>
      </c>
      <c r="S101" s="30">
        <f t="shared" si="4"/>
        <v>0.42824476014100299</v>
      </c>
      <c r="T101" s="30">
        <f t="shared" si="4"/>
        <v>0.28432218173014612</v>
      </c>
      <c r="U101" s="30">
        <f t="shared" si="4"/>
        <v>0.42857576199084402</v>
      </c>
      <c r="V101" s="30">
        <f t="shared" si="2"/>
        <v>0.2846531835799872</v>
      </c>
      <c r="W101" s="28">
        <f t="shared" si="3"/>
        <v>-938.24521222990006</v>
      </c>
    </row>
    <row r="102" spans="1:23" s="5" customFormat="1" ht="12.75" customHeight="1">
      <c r="A102" s="9">
        <v>39569</v>
      </c>
      <c r="B102" s="11">
        <v>288.93859436000002</v>
      </c>
      <c r="C102" s="11">
        <v>322.41543854000003</v>
      </c>
      <c r="D102" s="12">
        <v>0</v>
      </c>
      <c r="E102" s="12">
        <v>35.60865682</v>
      </c>
      <c r="F102" s="12">
        <v>296.04339585000002</v>
      </c>
      <c r="G102" s="12">
        <v>0</v>
      </c>
      <c r="H102" s="12">
        <v>0</v>
      </c>
      <c r="I102" s="12">
        <v>0</v>
      </c>
      <c r="J102" s="12">
        <v>69.019671889999998</v>
      </c>
      <c r="K102" s="11">
        <v>0</v>
      </c>
      <c r="L102" s="12">
        <v>0</v>
      </c>
      <c r="M102" s="12">
        <v>0</v>
      </c>
      <c r="N102" s="32">
        <v>1232019.3992891451</v>
      </c>
      <c r="O102" s="14">
        <v>821998.18319912301</v>
      </c>
      <c r="P102" s="33">
        <v>1233031.4250466051</v>
      </c>
      <c r="Q102" s="33">
        <v>823010.20895658305</v>
      </c>
      <c r="R102" s="33">
        <v>2862962.1679012259</v>
      </c>
      <c r="S102" s="30">
        <f t="shared" si="4"/>
        <v>0.43033031071881445</v>
      </c>
      <c r="T102" s="30">
        <f t="shared" si="4"/>
        <v>0.28711458098019915</v>
      </c>
      <c r="U102" s="30">
        <f t="shared" si="4"/>
        <v>0.4306837997620182</v>
      </c>
      <c r="V102" s="30">
        <f t="shared" si="2"/>
        <v>0.28746807002340291</v>
      </c>
      <c r="W102" s="28">
        <f t="shared" si="3"/>
        <v>-1012.0257574599236</v>
      </c>
    </row>
    <row r="103" spans="1:23" s="5" customFormat="1" ht="12.75" customHeight="1">
      <c r="A103" s="9">
        <v>39600</v>
      </c>
      <c r="B103" s="11">
        <v>386.28779564999996</v>
      </c>
      <c r="C103" s="11">
        <v>321.74133911000001</v>
      </c>
      <c r="D103" s="12">
        <v>0</v>
      </c>
      <c r="E103" s="12">
        <v>37.5085446</v>
      </c>
      <c r="F103" s="12">
        <v>316.52248946000003</v>
      </c>
      <c r="G103" s="12">
        <v>0</v>
      </c>
      <c r="H103" s="12">
        <v>0</v>
      </c>
      <c r="I103" s="12">
        <v>0</v>
      </c>
      <c r="J103" s="12">
        <v>71.540958429999989</v>
      </c>
      <c r="K103" s="11">
        <v>0</v>
      </c>
      <c r="L103" s="12">
        <v>0</v>
      </c>
      <c r="M103" s="12">
        <v>0</v>
      </c>
      <c r="N103" s="32">
        <v>1243642.841496438</v>
      </c>
      <c r="O103" s="14">
        <v>857004.49144915177</v>
      </c>
      <c r="P103" s="33">
        <v>1244776.4426236879</v>
      </c>
      <c r="Q103" s="33">
        <v>858138.09257640177</v>
      </c>
      <c r="R103" s="33">
        <v>2899765.6255735136</v>
      </c>
      <c r="S103" s="30">
        <f t="shared" si="4"/>
        <v>0.42887702044901344</v>
      </c>
      <c r="T103" s="30">
        <f t="shared" si="4"/>
        <v>0.29554267554973657</v>
      </c>
      <c r="U103" s="30">
        <f t="shared" si="4"/>
        <v>0.42926794898380688</v>
      </c>
      <c r="V103" s="30">
        <f t="shared" si="2"/>
        <v>0.29593360408453007</v>
      </c>
      <c r="W103" s="28">
        <f t="shared" si="3"/>
        <v>-1133.6011272498872</v>
      </c>
    </row>
    <row r="104" spans="1:23" s="5" customFormat="1" ht="12.75" customHeight="1">
      <c r="A104" s="9">
        <v>39630</v>
      </c>
      <c r="B104" s="11">
        <v>401.79135514000001</v>
      </c>
      <c r="C104" s="11">
        <v>306.45653181</v>
      </c>
      <c r="D104" s="12">
        <v>0</v>
      </c>
      <c r="E104" s="12">
        <v>38.917678130000006</v>
      </c>
      <c r="F104" s="12">
        <v>364.86938684000006</v>
      </c>
      <c r="G104" s="12">
        <v>0</v>
      </c>
      <c r="H104" s="12">
        <v>0</v>
      </c>
      <c r="I104" s="12">
        <v>0</v>
      </c>
      <c r="J104" s="12">
        <v>73.938603680000014</v>
      </c>
      <c r="K104" s="11">
        <v>0</v>
      </c>
      <c r="L104" s="12">
        <v>0</v>
      </c>
      <c r="M104" s="12">
        <v>0</v>
      </c>
      <c r="N104" s="32">
        <v>1256659.7502611214</v>
      </c>
      <c r="O104" s="14">
        <v>864154.11433058826</v>
      </c>
      <c r="P104" s="33">
        <v>1257845.7238167215</v>
      </c>
      <c r="Q104" s="33">
        <v>865340.0878861883</v>
      </c>
      <c r="R104" s="33">
        <v>2944038.565621234</v>
      </c>
      <c r="S104" s="30">
        <f t="shared" si="4"/>
        <v>0.42684894312719318</v>
      </c>
      <c r="T104" s="30">
        <f t="shared" si="4"/>
        <v>0.29352676436432462</v>
      </c>
      <c r="U104" s="30">
        <f t="shared" si="4"/>
        <v>0.42725178212850556</v>
      </c>
      <c r="V104" s="30">
        <f t="shared" si="2"/>
        <v>0.29392960336563706</v>
      </c>
      <c r="W104" s="28">
        <f t="shared" si="3"/>
        <v>-1185.9735556000378</v>
      </c>
    </row>
    <row r="105" spans="1:23" s="5" customFormat="1" ht="12.75" customHeight="1">
      <c r="A105" s="9">
        <v>39661</v>
      </c>
      <c r="B105" s="11">
        <v>492.98636295</v>
      </c>
      <c r="C105" s="11">
        <v>332.09770817000003</v>
      </c>
      <c r="D105" s="12">
        <v>0</v>
      </c>
      <c r="E105" s="12">
        <v>43.263812739999999</v>
      </c>
      <c r="F105" s="12">
        <v>340.92571334000002</v>
      </c>
      <c r="G105" s="12">
        <v>0</v>
      </c>
      <c r="H105" s="12">
        <v>0</v>
      </c>
      <c r="I105" s="12">
        <v>0</v>
      </c>
      <c r="J105" s="12">
        <v>75.982966189999999</v>
      </c>
      <c r="K105" s="11">
        <v>0</v>
      </c>
      <c r="L105" s="12">
        <v>0</v>
      </c>
      <c r="M105" s="12">
        <v>0</v>
      </c>
      <c r="N105" s="32">
        <v>1250139.5496529299</v>
      </c>
      <c r="O105" s="14">
        <v>853494.24036759697</v>
      </c>
      <c r="P105" s="33">
        <v>1251424.8062163198</v>
      </c>
      <c r="Q105" s="33">
        <v>854779.49693098699</v>
      </c>
      <c r="R105" s="33">
        <v>2978255.1059940225</v>
      </c>
      <c r="S105" s="30">
        <f t="shared" si="4"/>
        <v>0.41975569760189607</v>
      </c>
      <c r="T105" s="30">
        <f t="shared" si="4"/>
        <v>0.28657526302896563</v>
      </c>
      <c r="U105" s="30">
        <f t="shared" si="4"/>
        <v>0.42018724443641781</v>
      </c>
      <c r="V105" s="30">
        <f t="shared" si="2"/>
        <v>0.28700680986348742</v>
      </c>
      <c r="W105" s="28">
        <f t="shared" si="3"/>
        <v>-1285.2565633899067</v>
      </c>
    </row>
    <row r="106" spans="1:23" s="5" customFormat="1" ht="12.75" customHeight="1">
      <c r="A106" s="9">
        <v>39692</v>
      </c>
      <c r="B106" s="11">
        <v>599.44576983000002</v>
      </c>
      <c r="C106" s="11">
        <v>357.73144707</v>
      </c>
      <c r="D106" s="12">
        <v>0</v>
      </c>
      <c r="E106" s="12">
        <v>296.22390701</v>
      </c>
      <c r="F106" s="12">
        <v>350.84497713999997</v>
      </c>
      <c r="G106" s="12">
        <v>0</v>
      </c>
      <c r="H106" s="12">
        <v>0</v>
      </c>
      <c r="I106" s="12">
        <v>0</v>
      </c>
      <c r="J106" s="12">
        <v>77.035819970000006</v>
      </c>
      <c r="K106" s="11">
        <v>0</v>
      </c>
      <c r="L106" s="12">
        <v>0</v>
      </c>
      <c r="M106" s="12">
        <v>0</v>
      </c>
      <c r="N106" s="32">
        <v>1206972.4315146701</v>
      </c>
      <c r="O106" s="14">
        <v>808957.67124789557</v>
      </c>
      <c r="P106" s="33">
        <v>1208653.7134356902</v>
      </c>
      <c r="Q106" s="33">
        <v>810638.95316891558</v>
      </c>
      <c r="R106" s="33">
        <v>3020522.3065295196</v>
      </c>
      <c r="S106" s="30">
        <f t="shared" si="4"/>
        <v>0.39959063666092953</v>
      </c>
      <c r="T106" s="30">
        <f t="shared" si="4"/>
        <v>0.26782045922956987</v>
      </c>
      <c r="U106" s="30">
        <f t="shared" si="4"/>
        <v>0.40014725626191233</v>
      </c>
      <c r="V106" s="30">
        <f t="shared" si="2"/>
        <v>0.26837707883055262</v>
      </c>
      <c r="W106" s="28">
        <f t="shared" si="3"/>
        <v>-1681.2819210200105</v>
      </c>
    </row>
    <row r="107" spans="1:23" s="5" customFormat="1" ht="12.75" customHeight="1">
      <c r="A107" s="9">
        <v>39722</v>
      </c>
      <c r="B107" s="11">
        <v>626.16140159999998</v>
      </c>
      <c r="C107" s="11">
        <v>345.42517513999996</v>
      </c>
      <c r="D107" s="12">
        <v>0</v>
      </c>
      <c r="E107" s="12">
        <v>296.76544939999997</v>
      </c>
      <c r="F107" s="12">
        <v>369.78439098000013</v>
      </c>
      <c r="G107" s="12">
        <v>0</v>
      </c>
      <c r="H107" s="12">
        <v>0</v>
      </c>
      <c r="I107" s="12">
        <v>0</v>
      </c>
      <c r="J107" s="12">
        <v>78.214379409999992</v>
      </c>
      <c r="K107" s="11">
        <v>0</v>
      </c>
      <c r="L107" s="12">
        <v>0</v>
      </c>
      <c r="M107" s="12">
        <v>0</v>
      </c>
      <c r="N107" s="32">
        <v>1172000.244009875</v>
      </c>
      <c r="O107" s="14">
        <v>763808.28080467589</v>
      </c>
      <c r="P107" s="33">
        <v>1173716.594806405</v>
      </c>
      <c r="Q107" s="33">
        <v>765524.63160120591</v>
      </c>
      <c r="R107" s="33">
        <v>3059105.3507389892</v>
      </c>
      <c r="S107" s="30">
        <f t="shared" si="4"/>
        <v>0.38311862771471877</v>
      </c>
      <c r="T107" s="30">
        <f t="shared" si="4"/>
        <v>0.24968354902199183</v>
      </c>
      <c r="U107" s="30">
        <f t="shared" si="4"/>
        <v>0.38367969070528085</v>
      </c>
      <c r="V107" s="30">
        <f t="shared" si="2"/>
        <v>0.25024461201255388</v>
      </c>
      <c r="W107" s="28">
        <f t="shared" si="3"/>
        <v>-1716.3507965300232</v>
      </c>
    </row>
    <row r="108" spans="1:23" s="5" customFormat="1" ht="12.75" customHeight="1">
      <c r="A108" s="9">
        <v>39753</v>
      </c>
      <c r="B108" s="11">
        <v>635.47689402000003</v>
      </c>
      <c r="C108" s="11">
        <v>359.75284085000004</v>
      </c>
      <c r="D108" s="12">
        <v>0</v>
      </c>
      <c r="E108" s="12">
        <v>299.77938692999999</v>
      </c>
      <c r="F108" s="12">
        <v>352.94891524999991</v>
      </c>
      <c r="G108" s="12">
        <v>0</v>
      </c>
      <c r="H108" s="12">
        <v>0</v>
      </c>
      <c r="I108" s="12">
        <v>0</v>
      </c>
      <c r="J108" s="12">
        <v>82.276121769999989</v>
      </c>
      <c r="K108" s="11">
        <v>0</v>
      </c>
      <c r="L108" s="12">
        <v>0</v>
      </c>
      <c r="M108" s="12">
        <v>0</v>
      </c>
      <c r="N108" s="32">
        <v>1141380.1285714216</v>
      </c>
      <c r="O108" s="14">
        <v>736065.54932353192</v>
      </c>
      <c r="P108" s="33">
        <v>1143110.3627302416</v>
      </c>
      <c r="Q108" s="33">
        <v>737795.78348235192</v>
      </c>
      <c r="R108" s="33">
        <v>3087863.2961981869</v>
      </c>
      <c r="S108" s="30">
        <f t="shared" si="4"/>
        <v>0.36963428075870525</v>
      </c>
      <c r="T108" s="30">
        <f t="shared" si="4"/>
        <v>0.2383737486791544</v>
      </c>
      <c r="U108" s="30">
        <f t="shared" si="4"/>
        <v>0.37019461455358221</v>
      </c>
      <c r="V108" s="30">
        <f t="shared" si="2"/>
        <v>0.23893408247403136</v>
      </c>
      <c r="W108" s="28">
        <f t="shared" si="3"/>
        <v>-1730.234158820007</v>
      </c>
    </row>
    <row r="109" spans="1:23" s="5" customFormat="1" ht="12.75" customHeight="1">
      <c r="A109" s="9">
        <v>39783</v>
      </c>
      <c r="B109" s="11">
        <v>802.18020555999999</v>
      </c>
      <c r="C109" s="11">
        <v>374.90419427</v>
      </c>
      <c r="D109" s="12">
        <v>0</v>
      </c>
      <c r="E109" s="12">
        <v>316.53466596999999</v>
      </c>
      <c r="F109" s="12">
        <v>300.38071405000005</v>
      </c>
      <c r="G109" s="12">
        <v>0</v>
      </c>
      <c r="H109" s="12">
        <v>0</v>
      </c>
      <c r="I109" s="12">
        <v>0</v>
      </c>
      <c r="J109" s="12">
        <v>82.652892789999996</v>
      </c>
      <c r="K109" s="11">
        <v>0</v>
      </c>
      <c r="L109" s="12">
        <v>0</v>
      </c>
      <c r="M109" s="12">
        <v>433.97778006999999</v>
      </c>
      <c r="N109" s="32">
        <v>1168238.3386617764</v>
      </c>
      <c r="O109" s="14">
        <v>760248.85761660058</v>
      </c>
      <c r="P109" s="33">
        <v>1170548.9691144864</v>
      </c>
      <c r="Q109" s="33">
        <v>762559.48806931055</v>
      </c>
      <c r="R109" s="33">
        <v>3109803.1000000024</v>
      </c>
      <c r="S109" s="30">
        <f t="shared" si="4"/>
        <v>0.37566312113515338</v>
      </c>
      <c r="T109" s="30">
        <f t="shared" si="4"/>
        <v>0.24446848664360776</v>
      </c>
      <c r="U109" s="30">
        <f t="shared" si="4"/>
        <v>0.37640613616806978</v>
      </c>
      <c r="V109" s="30">
        <f t="shared" si="2"/>
        <v>0.24521150167652414</v>
      </c>
      <c r="W109" s="28">
        <f t="shared" si="3"/>
        <v>-2310.630452709971</v>
      </c>
    </row>
    <row r="110" spans="1:23" s="5" customFormat="1" ht="12.75" customHeight="1">
      <c r="A110" s="9">
        <v>39814</v>
      </c>
      <c r="B110" s="11">
        <v>666.00403324000001</v>
      </c>
      <c r="C110" s="11">
        <v>383.31866073999998</v>
      </c>
      <c r="D110" s="12">
        <v>0</v>
      </c>
      <c r="E110" s="12">
        <v>318.62862688999996</v>
      </c>
      <c r="F110" s="12">
        <v>302.49399101999995</v>
      </c>
      <c r="G110" s="12">
        <v>0</v>
      </c>
      <c r="H110" s="12">
        <v>0</v>
      </c>
      <c r="I110" s="12">
        <v>0</v>
      </c>
      <c r="J110" s="12">
        <v>83.403154709999995</v>
      </c>
      <c r="K110" s="11">
        <v>0</v>
      </c>
      <c r="L110" s="12">
        <v>0</v>
      </c>
      <c r="M110" s="12">
        <v>437.06528866999997</v>
      </c>
      <c r="N110" s="32">
        <v>1187934.9674397802</v>
      </c>
      <c r="O110" s="14">
        <v>779974.73513807054</v>
      </c>
      <c r="P110" s="33">
        <v>1190125.8811950502</v>
      </c>
      <c r="Q110" s="33">
        <v>782165.64889334049</v>
      </c>
      <c r="R110" s="33">
        <v>3122486.946758185</v>
      </c>
      <c r="S110" s="30">
        <f t="shared" si="4"/>
        <v>0.38044513482213688</v>
      </c>
      <c r="T110" s="30">
        <f t="shared" si="4"/>
        <v>0.24979279287231371</v>
      </c>
      <c r="U110" s="30">
        <f t="shared" si="4"/>
        <v>0.38114679147999564</v>
      </c>
      <c r="V110" s="30">
        <f t="shared" si="2"/>
        <v>0.25049444953017247</v>
      </c>
      <c r="W110" s="28">
        <f t="shared" si="3"/>
        <v>-2190.913755269954</v>
      </c>
    </row>
    <row r="111" spans="1:23" s="5" customFormat="1" ht="12.75" customHeight="1">
      <c r="A111" s="9">
        <v>39845</v>
      </c>
      <c r="B111" s="11">
        <v>727.93295017999992</v>
      </c>
      <c r="C111" s="11">
        <v>389.29247454</v>
      </c>
      <c r="D111" s="12">
        <v>0</v>
      </c>
      <c r="E111" s="12">
        <v>320.57495442000004</v>
      </c>
      <c r="F111" s="12">
        <v>310.12679505</v>
      </c>
      <c r="G111" s="12">
        <v>0</v>
      </c>
      <c r="H111" s="12">
        <v>0</v>
      </c>
      <c r="I111" s="12">
        <v>0</v>
      </c>
      <c r="J111" s="12">
        <v>84.502363239999994</v>
      </c>
      <c r="K111" s="11">
        <v>0</v>
      </c>
      <c r="L111" s="12">
        <v>0</v>
      </c>
      <c r="M111" s="12">
        <v>439.30292680000002</v>
      </c>
      <c r="N111" s="32">
        <v>1190973.6055006646</v>
      </c>
      <c r="O111" s="14">
        <v>785523.66223929857</v>
      </c>
      <c r="P111" s="33">
        <v>1193245.3379648945</v>
      </c>
      <c r="Q111" s="33">
        <v>787795.39470352861</v>
      </c>
      <c r="R111" s="33">
        <v>3133825.8506899425</v>
      </c>
      <c r="S111" s="30">
        <f t="shared" si="4"/>
        <v>0.38003822236594931</v>
      </c>
      <c r="T111" s="30">
        <f t="shared" si="4"/>
        <v>0.25065964085603476</v>
      </c>
      <c r="U111" s="30">
        <f t="shared" si="4"/>
        <v>0.38076312941964846</v>
      </c>
      <c r="V111" s="30">
        <f t="shared" si="2"/>
        <v>0.25138454790973397</v>
      </c>
      <c r="W111" s="28">
        <f t="shared" si="3"/>
        <v>-2271.7324642299209</v>
      </c>
    </row>
    <row r="112" spans="1:23" s="5" customFormat="1" ht="12.75" customHeight="1">
      <c r="A112" s="9">
        <v>39873</v>
      </c>
      <c r="B112" s="11">
        <v>871.99897938000004</v>
      </c>
      <c r="C112" s="11">
        <v>402.11937982999996</v>
      </c>
      <c r="D112" s="12">
        <v>0</v>
      </c>
      <c r="E112" s="12">
        <v>322.82858463999997</v>
      </c>
      <c r="F112" s="12">
        <v>311.50413116000004</v>
      </c>
      <c r="G112" s="12">
        <v>0</v>
      </c>
      <c r="H112" s="12">
        <v>0</v>
      </c>
      <c r="I112" s="12">
        <v>0</v>
      </c>
      <c r="J112" s="12">
        <v>85.784389010000012</v>
      </c>
      <c r="K112" s="11">
        <v>0</v>
      </c>
      <c r="L112" s="12">
        <v>0</v>
      </c>
      <c r="M112" s="12">
        <v>442.17879399999998</v>
      </c>
      <c r="N112" s="32">
        <v>1199737.6041585957</v>
      </c>
      <c r="O112" s="14">
        <v>784916.13092915004</v>
      </c>
      <c r="P112" s="33">
        <v>1202174.0184166157</v>
      </c>
      <c r="Q112" s="33">
        <v>787352.54518717004</v>
      </c>
      <c r="R112" s="33">
        <v>3153875.1037815702</v>
      </c>
      <c r="S112" s="30">
        <f t="shared" si="4"/>
        <v>0.38040111440052971</v>
      </c>
      <c r="T112" s="30">
        <f t="shared" si="4"/>
        <v>0.24887356192007007</v>
      </c>
      <c r="U112" s="30">
        <f t="shared" si="4"/>
        <v>0.38117362890343404</v>
      </c>
      <c r="V112" s="30">
        <f t="shared" si="2"/>
        <v>0.24964607642297434</v>
      </c>
      <c r="W112" s="28">
        <f t="shared" si="3"/>
        <v>-2436.4142580199987</v>
      </c>
    </row>
    <row r="113" spans="1:23" s="5" customFormat="1" ht="12.75" customHeight="1">
      <c r="A113" s="9">
        <v>39904</v>
      </c>
      <c r="B113" s="16">
        <v>1020.37925501</v>
      </c>
      <c r="C113" s="11">
        <v>418.84097114999997</v>
      </c>
      <c r="D113" s="12">
        <v>0</v>
      </c>
      <c r="E113" s="12">
        <v>324.95408318999995</v>
      </c>
      <c r="F113" s="12">
        <v>317.57307193000003</v>
      </c>
      <c r="G113" s="12">
        <v>0</v>
      </c>
      <c r="H113" s="12">
        <v>0</v>
      </c>
      <c r="I113" s="12">
        <v>0</v>
      </c>
      <c r="J113" s="12">
        <v>86.850165520000004</v>
      </c>
      <c r="K113" s="11">
        <v>0</v>
      </c>
      <c r="L113" s="12">
        <v>0</v>
      </c>
      <c r="M113" s="12">
        <v>444.61037850999998</v>
      </c>
      <c r="N113" s="32">
        <v>1223041.8585532107</v>
      </c>
      <c r="O113" s="14">
        <v>810182.90365885745</v>
      </c>
      <c r="P113" s="33">
        <v>1225655.0664785206</v>
      </c>
      <c r="Q113" s="33">
        <v>812796.11158416746</v>
      </c>
      <c r="R113" s="33">
        <v>3164637.7914044624</v>
      </c>
      <c r="S113" s="30">
        <f t="shared" si="4"/>
        <v>0.38647135601904892</v>
      </c>
      <c r="T113" s="30">
        <f t="shared" si="4"/>
        <v>0.25601125849517814</v>
      </c>
      <c r="U113" s="30">
        <f t="shared" si="4"/>
        <v>0.38729710863200445</v>
      </c>
      <c r="V113" s="30">
        <f t="shared" si="2"/>
        <v>0.25683701110813367</v>
      </c>
      <c r="W113" s="28">
        <f t="shared" si="3"/>
        <v>-2613.2079253098927</v>
      </c>
    </row>
    <row r="114" spans="1:23" s="5" customFormat="1" ht="12.75" customHeight="1">
      <c r="A114" s="9">
        <v>39934</v>
      </c>
      <c r="B114" s="16">
        <v>1175.3564153599998</v>
      </c>
      <c r="C114" s="11">
        <v>431.49054623000001</v>
      </c>
      <c r="D114" s="12">
        <v>0</v>
      </c>
      <c r="E114" s="12">
        <v>291.29711895999998</v>
      </c>
      <c r="F114" s="12">
        <v>311.28445723999999</v>
      </c>
      <c r="G114" s="12">
        <v>0</v>
      </c>
      <c r="H114" s="12">
        <v>0</v>
      </c>
      <c r="I114" s="12">
        <v>0</v>
      </c>
      <c r="J114" s="12">
        <v>88.257933140000006</v>
      </c>
      <c r="K114" s="11">
        <v>0</v>
      </c>
      <c r="L114" s="12">
        <v>0</v>
      </c>
      <c r="M114" s="12">
        <v>447.11835302999998</v>
      </c>
      <c r="N114" s="32">
        <v>1260118.9909997606</v>
      </c>
      <c r="O114" s="14">
        <v>851139.27225668763</v>
      </c>
      <c r="P114" s="33">
        <v>1262863.7958237205</v>
      </c>
      <c r="Q114" s="33">
        <v>853884.07708064758</v>
      </c>
      <c r="R114" s="33">
        <v>3178020.0233389824</v>
      </c>
      <c r="S114" s="30">
        <f t="shared" si="4"/>
        <v>0.39651071476756095</v>
      </c>
      <c r="T114" s="30">
        <f t="shared" si="4"/>
        <v>0.26782061346562547</v>
      </c>
      <c r="U114" s="30">
        <f t="shared" si="4"/>
        <v>0.39737439869774466</v>
      </c>
      <c r="V114" s="30">
        <f t="shared" si="2"/>
        <v>0.26868429739580918</v>
      </c>
      <c r="W114" s="28">
        <f t="shared" si="3"/>
        <v>-2744.8048239599448</v>
      </c>
    </row>
    <row r="115" spans="1:23" s="5" customFormat="1" ht="12.75" customHeight="1">
      <c r="A115" s="9">
        <v>39965</v>
      </c>
      <c r="B115" s="16">
        <v>1313.2767110899999</v>
      </c>
      <c r="C115" s="11">
        <v>430.85944211000003</v>
      </c>
      <c r="D115" s="12">
        <v>0</v>
      </c>
      <c r="E115" s="12">
        <v>293.55800996000005</v>
      </c>
      <c r="F115" s="12">
        <v>327.32630078000011</v>
      </c>
      <c r="G115" s="12">
        <v>0</v>
      </c>
      <c r="H115" s="12">
        <v>1.7126366399999999</v>
      </c>
      <c r="I115" s="12">
        <v>0</v>
      </c>
      <c r="J115" s="12">
        <v>89.882503429999986</v>
      </c>
      <c r="K115" s="11">
        <v>0</v>
      </c>
      <c r="L115" s="12">
        <v>10.140558589999999</v>
      </c>
      <c r="M115" s="12">
        <v>449.63466719999997</v>
      </c>
      <c r="N115" s="32">
        <v>1274406.1647005947</v>
      </c>
      <c r="O115" s="14">
        <v>867950.86684382043</v>
      </c>
      <c r="P115" s="33">
        <v>1277322.5555303947</v>
      </c>
      <c r="Q115" s="33">
        <v>870867.25767362048</v>
      </c>
      <c r="R115" s="33">
        <v>3187927.6154064173</v>
      </c>
      <c r="S115" s="30">
        <f t="shared" si="4"/>
        <v>0.39976006937601855</v>
      </c>
      <c r="T115" s="30">
        <f t="shared" si="4"/>
        <v>0.27226178619904723</v>
      </c>
      <c r="U115" s="30">
        <f t="shared" si="4"/>
        <v>0.40067489279161483</v>
      </c>
      <c r="V115" s="30">
        <f t="shared" si="2"/>
        <v>0.27317660961464357</v>
      </c>
      <c r="W115" s="28">
        <f t="shared" si="3"/>
        <v>-2916.3908297999296</v>
      </c>
    </row>
    <row r="116" spans="1:23" s="5" customFormat="1" ht="12.75" customHeight="1">
      <c r="A116" s="9">
        <v>39995</v>
      </c>
      <c r="B116" s="16">
        <v>1452.25386832</v>
      </c>
      <c r="C116" s="11">
        <v>445.06580888000002</v>
      </c>
      <c r="D116" s="12">
        <v>0</v>
      </c>
      <c r="E116" s="12">
        <v>295.74436652000003</v>
      </c>
      <c r="F116" s="12">
        <v>385.21530090000005</v>
      </c>
      <c r="G116" s="12">
        <v>0</v>
      </c>
      <c r="H116" s="12">
        <v>0</v>
      </c>
      <c r="I116" s="12">
        <v>0</v>
      </c>
      <c r="J116" s="12">
        <v>90.343485110000003</v>
      </c>
      <c r="K116" s="11">
        <v>0</v>
      </c>
      <c r="L116" s="12">
        <v>34.549512130000004</v>
      </c>
      <c r="M116" s="12">
        <v>452.42626481000002</v>
      </c>
      <c r="N116" s="32">
        <v>1299768.7148918791</v>
      </c>
      <c r="O116" s="14">
        <v>905682.49060843105</v>
      </c>
      <c r="P116" s="33">
        <v>1302924.3134985492</v>
      </c>
      <c r="Q116" s="33">
        <v>908838.08921510109</v>
      </c>
      <c r="R116" s="33">
        <v>3195271.2615439971</v>
      </c>
      <c r="S116" s="30">
        <f t="shared" si="4"/>
        <v>0.40677883300080564</v>
      </c>
      <c r="T116" s="30">
        <f t="shared" si="4"/>
        <v>0.28344463317045371</v>
      </c>
      <c r="U116" s="30">
        <f t="shared" si="4"/>
        <v>0.40776641694857513</v>
      </c>
      <c r="V116" s="30">
        <f t="shared" si="2"/>
        <v>0.2844322171182232</v>
      </c>
      <c r="W116" s="28">
        <f t="shared" si="3"/>
        <v>-3155.5986066700425</v>
      </c>
    </row>
    <row r="117" spans="1:23" s="5" customFormat="1" ht="12.75" customHeight="1">
      <c r="A117" s="9">
        <v>40026</v>
      </c>
      <c r="B117" s="16">
        <v>1579.8290629800001</v>
      </c>
      <c r="C117" s="11">
        <v>480.82989375</v>
      </c>
      <c r="D117" s="12">
        <v>0</v>
      </c>
      <c r="E117" s="12">
        <v>297.97217986000004</v>
      </c>
      <c r="F117" s="12">
        <v>397.92641396000005</v>
      </c>
      <c r="G117" s="12">
        <v>0</v>
      </c>
      <c r="H117" s="12">
        <v>0</v>
      </c>
      <c r="I117" s="12">
        <v>0</v>
      </c>
      <c r="J117" s="12">
        <v>91.664999890000004</v>
      </c>
      <c r="K117" s="11">
        <v>0</v>
      </c>
      <c r="L117" s="12">
        <v>69.308276180000007</v>
      </c>
      <c r="M117" s="12">
        <v>454.86989670999998</v>
      </c>
      <c r="N117" s="32">
        <v>1305138.638175254</v>
      </c>
      <c r="O117" s="14">
        <v>912781.60423703177</v>
      </c>
      <c r="P117" s="33">
        <v>1308511.038898584</v>
      </c>
      <c r="Q117" s="33">
        <v>916154.00496036175</v>
      </c>
      <c r="R117" s="33">
        <v>3210276.2887414871</v>
      </c>
      <c r="S117" s="30">
        <f t="shared" si="4"/>
        <v>0.40655025324530641</v>
      </c>
      <c r="T117" s="30">
        <f t="shared" si="4"/>
        <v>0.28433116720768797</v>
      </c>
      <c r="U117" s="30">
        <f t="shared" si="4"/>
        <v>0.40760075495294978</v>
      </c>
      <c r="V117" s="30">
        <f t="shared" si="2"/>
        <v>0.28538166891533134</v>
      </c>
      <c r="W117" s="28">
        <f t="shared" si="3"/>
        <v>-3372.4007233299781</v>
      </c>
    </row>
    <row r="118" spans="1:23" s="5" customFormat="1" ht="12.75" customHeight="1">
      <c r="A118" s="9">
        <v>40057</v>
      </c>
      <c r="B118" s="16">
        <v>1328.1891841900001</v>
      </c>
      <c r="C118" s="11">
        <v>507.95739191000001</v>
      </c>
      <c r="D118" s="12">
        <v>0</v>
      </c>
      <c r="E118" s="12">
        <v>300.13513121000005</v>
      </c>
      <c r="F118" s="12">
        <v>410.69408338000005</v>
      </c>
      <c r="G118" s="12">
        <v>0</v>
      </c>
      <c r="H118" s="12">
        <v>24.37019695</v>
      </c>
      <c r="I118" s="12">
        <v>0</v>
      </c>
      <c r="J118" s="12">
        <v>92.835936860000004</v>
      </c>
      <c r="K118" s="11">
        <v>0</v>
      </c>
      <c r="L118" s="12">
        <v>123.64398189000001</v>
      </c>
      <c r="M118" s="12">
        <v>457.14852174999999</v>
      </c>
      <c r="N118" s="32">
        <v>1341606.5265714265</v>
      </c>
      <c r="O118" s="14">
        <v>950373.5369242219</v>
      </c>
      <c r="P118" s="33">
        <v>1344851.5009995666</v>
      </c>
      <c r="Q118" s="33">
        <v>953618.51135236188</v>
      </c>
      <c r="R118" s="33">
        <v>3228168.2896254412</v>
      </c>
      <c r="S118" s="30">
        <f t="shared" si="4"/>
        <v>0.4155937380597623</v>
      </c>
      <c r="T118" s="30">
        <f t="shared" si="4"/>
        <v>0.29440024548239774</v>
      </c>
      <c r="U118" s="30">
        <f t="shared" si="4"/>
        <v>0.41659894415095922</v>
      </c>
      <c r="V118" s="30">
        <f t="shared" si="2"/>
        <v>0.29540545157359455</v>
      </c>
      <c r="W118" s="28">
        <f t="shared" si="3"/>
        <v>-3244.9744281400926</v>
      </c>
    </row>
    <row r="119" spans="1:23" s="5" customFormat="1" ht="12.75" customHeight="1">
      <c r="A119" s="9">
        <v>40087</v>
      </c>
      <c r="B119" s="16">
        <v>1461.0117000799999</v>
      </c>
      <c r="C119" s="11">
        <v>533.34334153999998</v>
      </c>
      <c r="D119" s="12">
        <v>0</v>
      </c>
      <c r="E119" s="12">
        <v>317.75477610000002</v>
      </c>
      <c r="F119" s="12">
        <v>418.42702449000001</v>
      </c>
      <c r="G119" s="12">
        <v>0</v>
      </c>
      <c r="H119" s="12">
        <v>0</v>
      </c>
      <c r="I119" s="12">
        <v>0</v>
      </c>
      <c r="J119" s="12">
        <v>94.00715581</v>
      </c>
      <c r="K119" s="11">
        <v>0</v>
      </c>
      <c r="L119" s="12">
        <v>137.11608599000002</v>
      </c>
      <c r="M119" s="12">
        <v>459.51046841000004</v>
      </c>
      <c r="N119" s="32">
        <v>1347192.9223893036</v>
      </c>
      <c r="O119" s="14">
        <v>956518.33095288603</v>
      </c>
      <c r="P119" s="33">
        <v>1350614.0929417235</v>
      </c>
      <c r="Q119" s="33">
        <v>959939.50150530599</v>
      </c>
      <c r="R119" s="33">
        <v>3249541.954531366</v>
      </c>
      <c r="S119" s="30">
        <f t="shared" si="4"/>
        <v>0.41457932879146026</v>
      </c>
      <c r="T119" s="30">
        <f t="shared" si="4"/>
        <v>0.2943548181056892</v>
      </c>
      <c r="U119" s="30">
        <f t="shared" si="4"/>
        <v>0.41563214503457702</v>
      </c>
      <c r="V119" s="30">
        <f t="shared" si="2"/>
        <v>0.29540763434880596</v>
      </c>
      <c r="W119" s="28">
        <f t="shared" si="3"/>
        <v>-3421.1705524199642</v>
      </c>
    </row>
    <row r="120" spans="1:23" s="5" customFormat="1" ht="12.75" customHeight="1">
      <c r="A120" s="9">
        <v>40118</v>
      </c>
      <c r="B120" s="16">
        <v>1615.5459621199998</v>
      </c>
      <c r="C120" s="11">
        <v>570.43373946999998</v>
      </c>
      <c r="D120" s="12">
        <v>32.4480334</v>
      </c>
      <c r="E120" s="12">
        <v>274.57691620000003</v>
      </c>
      <c r="F120" s="12">
        <v>427.62878796000018</v>
      </c>
      <c r="G120" s="12">
        <v>0</v>
      </c>
      <c r="H120" s="12">
        <v>11.755464589999999</v>
      </c>
      <c r="I120" s="12">
        <v>61.100372419999999</v>
      </c>
      <c r="J120" s="12">
        <v>98.359415999999996</v>
      </c>
      <c r="K120" s="11">
        <v>0</v>
      </c>
      <c r="L120" s="12">
        <v>221.71369497000001</v>
      </c>
      <c r="M120" s="12">
        <v>461.80800805000001</v>
      </c>
      <c r="N120" s="32">
        <v>1346061.9575168632</v>
      </c>
      <c r="O120" s="14">
        <v>954910.39340036036</v>
      </c>
      <c r="P120" s="33">
        <v>1349837.3279120433</v>
      </c>
      <c r="Q120" s="33">
        <v>958685.76379554032</v>
      </c>
      <c r="R120" s="33">
        <v>3283901.6978492257</v>
      </c>
      <c r="S120" s="30">
        <f t="shared" si="4"/>
        <v>0.40989715325475773</v>
      </c>
      <c r="T120" s="30">
        <f t="shared" si="4"/>
        <v>0.29078531614566111</v>
      </c>
      <c r="U120" s="30">
        <f t="shared" si="4"/>
        <v>0.411046813245388</v>
      </c>
      <c r="V120" s="30">
        <f t="shared" si="2"/>
        <v>0.29193497613629132</v>
      </c>
      <c r="W120" s="28">
        <f t="shared" si="3"/>
        <v>-3775.3703951800708</v>
      </c>
    </row>
    <row r="121" spans="1:23" s="5" customFormat="1" ht="12.75" customHeight="1">
      <c r="A121" s="9">
        <v>40148</v>
      </c>
      <c r="B121" s="16">
        <v>1816.1149573900002</v>
      </c>
      <c r="C121" s="11">
        <v>793.72721296000009</v>
      </c>
      <c r="D121" s="12">
        <v>62.50425384050186</v>
      </c>
      <c r="E121" s="12">
        <v>313.8257875994982</v>
      </c>
      <c r="F121" s="12">
        <v>445.66769582000012</v>
      </c>
      <c r="G121" s="12">
        <v>0</v>
      </c>
      <c r="H121" s="12">
        <v>0</v>
      </c>
      <c r="I121" s="12">
        <v>0</v>
      </c>
      <c r="J121" s="12">
        <v>99.310611809999997</v>
      </c>
      <c r="K121" s="11">
        <v>0</v>
      </c>
      <c r="L121" s="12">
        <v>46.229981950000003</v>
      </c>
      <c r="M121" s="12">
        <v>464.43019516999993</v>
      </c>
      <c r="N121" s="32">
        <v>1362710.7237997989</v>
      </c>
      <c r="O121" s="14">
        <v>971724.23054863338</v>
      </c>
      <c r="P121" s="33">
        <v>1366752.5344963388</v>
      </c>
      <c r="Q121" s="33">
        <v>975766.04124517343</v>
      </c>
      <c r="R121" s="33">
        <v>3333039.350000002</v>
      </c>
      <c r="S121" s="30">
        <f t="shared" si="4"/>
        <v>0.40884927560180112</v>
      </c>
      <c r="T121" s="30">
        <f t="shared" si="4"/>
        <v>0.29154298179786953</v>
      </c>
      <c r="U121" s="30">
        <f t="shared" si="4"/>
        <v>0.41006192576044387</v>
      </c>
      <c r="V121" s="30">
        <f t="shared" si="2"/>
        <v>0.29275563195651227</v>
      </c>
      <c r="W121" s="28">
        <f t="shared" si="3"/>
        <v>-4041.8106965399347</v>
      </c>
    </row>
    <row r="122" spans="1:23" s="5" customFormat="1" ht="12.75" customHeight="1">
      <c r="A122" s="9">
        <v>40179</v>
      </c>
      <c r="B122" s="16">
        <v>1907.1959123499998</v>
      </c>
      <c r="C122" s="11">
        <v>816.29712487000006</v>
      </c>
      <c r="D122" s="12">
        <v>95.997746001919822</v>
      </c>
      <c r="E122" s="12">
        <v>317.23576641808023</v>
      </c>
      <c r="F122" s="12">
        <v>419.05090195999998</v>
      </c>
      <c r="G122" s="12">
        <v>0</v>
      </c>
      <c r="H122" s="12">
        <v>0</v>
      </c>
      <c r="I122" s="12">
        <v>0</v>
      </c>
      <c r="J122" s="12">
        <v>100.08795267999999</v>
      </c>
      <c r="K122" s="11">
        <v>0</v>
      </c>
      <c r="L122" s="12">
        <v>-5.6790999999999992E-4</v>
      </c>
      <c r="M122" s="12">
        <v>466.84105830999999</v>
      </c>
      <c r="N122" s="32">
        <v>1335186.1893528975</v>
      </c>
      <c r="O122" s="14">
        <v>948326.89337215549</v>
      </c>
      <c r="P122" s="33">
        <v>1339308.8952475775</v>
      </c>
      <c r="Q122" s="33">
        <v>952449.59926683549</v>
      </c>
      <c r="R122" s="33">
        <v>3372087.5986442557</v>
      </c>
      <c r="S122" s="30">
        <f t="shared" si="4"/>
        <v>0.39595240345764082</v>
      </c>
      <c r="T122" s="30">
        <f t="shared" si="4"/>
        <v>0.28122842768183998</v>
      </c>
      <c r="U122" s="30">
        <f t="shared" si="4"/>
        <v>0.39717500096558739</v>
      </c>
      <c r="V122" s="30">
        <f t="shared" si="2"/>
        <v>0.28245102518978654</v>
      </c>
      <c r="W122" s="28">
        <f t="shared" si="3"/>
        <v>-4122.7058946799953</v>
      </c>
    </row>
    <row r="123" spans="1:23" s="5" customFormat="1" ht="12.75" customHeight="1">
      <c r="A123" s="9">
        <v>40210</v>
      </c>
      <c r="B123" s="16">
        <v>2063.9446575399998</v>
      </c>
      <c r="C123" s="11">
        <v>829.67358594000007</v>
      </c>
      <c r="D123" s="12">
        <v>132.88142672939546</v>
      </c>
      <c r="E123" s="12">
        <v>327.23869501060454</v>
      </c>
      <c r="F123" s="12">
        <v>412.39301640999997</v>
      </c>
      <c r="G123" s="12">
        <v>0</v>
      </c>
      <c r="H123" s="12">
        <v>0</v>
      </c>
      <c r="I123" s="12">
        <v>0</v>
      </c>
      <c r="J123" s="12">
        <v>101.67619841</v>
      </c>
      <c r="K123" s="11">
        <v>0</v>
      </c>
      <c r="L123" s="12">
        <v>0</v>
      </c>
      <c r="M123" s="12">
        <v>469.01961119999999</v>
      </c>
      <c r="N123" s="32">
        <v>1359154.9861217933</v>
      </c>
      <c r="O123" s="14">
        <v>971834.29341186734</v>
      </c>
      <c r="P123" s="33">
        <v>1363491.8133130332</v>
      </c>
      <c r="Q123" s="33">
        <v>976171.12060310738</v>
      </c>
      <c r="R123" s="33">
        <v>3413806.1116511817</v>
      </c>
      <c r="S123" s="30">
        <f t="shared" si="4"/>
        <v>0.3981347919798528</v>
      </c>
      <c r="T123" s="30">
        <f t="shared" si="4"/>
        <v>0.28467764765404702</v>
      </c>
      <c r="U123" s="30">
        <f t="shared" si="4"/>
        <v>0.39940517086178123</v>
      </c>
      <c r="V123" s="30">
        <f t="shared" si="2"/>
        <v>0.28594802653597551</v>
      </c>
      <c r="W123" s="28">
        <f t="shared" si="3"/>
        <v>-4336.8271912399214</v>
      </c>
    </row>
    <row r="124" spans="1:23" s="5" customFormat="1" ht="12.75" customHeight="1">
      <c r="A124" s="9">
        <v>40238</v>
      </c>
      <c r="B124" s="16">
        <v>2127.2323454900002</v>
      </c>
      <c r="C124" s="11">
        <v>850.64405828999998</v>
      </c>
      <c r="D124" s="12">
        <v>179.63443874624423</v>
      </c>
      <c r="E124" s="12">
        <v>330.89202688375582</v>
      </c>
      <c r="F124" s="12">
        <v>461.70290251000011</v>
      </c>
      <c r="G124" s="12">
        <v>0</v>
      </c>
      <c r="H124" s="12">
        <v>0</v>
      </c>
      <c r="I124" s="12">
        <v>0</v>
      </c>
      <c r="J124" s="12">
        <v>102.45820591999998</v>
      </c>
      <c r="K124" s="11">
        <v>0</v>
      </c>
      <c r="L124" s="12">
        <v>42.038640319999999</v>
      </c>
      <c r="M124" s="12">
        <v>471.80006080999999</v>
      </c>
      <c r="N124" s="32">
        <v>1382153.0673192064</v>
      </c>
      <c r="O124" s="14">
        <v>988477.87335527642</v>
      </c>
      <c r="P124" s="33">
        <v>1386719.4699981764</v>
      </c>
      <c r="Q124" s="33">
        <v>993044.27603424643</v>
      </c>
      <c r="R124" s="33">
        <v>3463308.5270681484</v>
      </c>
      <c r="S124" s="30">
        <f t="shared" si="4"/>
        <v>0.39908459108298483</v>
      </c>
      <c r="T124" s="30">
        <f t="shared" si="4"/>
        <v>0.28541432726239635</v>
      </c>
      <c r="U124" s="30">
        <f t="shared" si="4"/>
        <v>0.40040309985668499</v>
      </c>
      <c r="V124" s="30">
        <f t="shared" si="2"/>
        <v>0.28673283603609656</v>
      </c>
      <c r="W124" s="28">
        <f t="shared" si="3"/>
        <v>-4566.4026789700147</v>
      </c>
    </row>
    <row r="125" spans="1:23" s="5" customFormat="1" ht="12.75" customHeight="1">
      <c r="A125" s="9">
        <v>40269</v>
      </c>
      <c r="B125" s="16">
        <v>2339.7022310000002</v>
      </c>
      <c r="C125" s="11">
        <v>865.95415337999998</v>
      </c>
      <c r="D125" s="12">
        <v>224.96175143170876</v>
      </c>
      <c r="E125" s="12">
        <v>334.80795291829128</v>
      </c>
      <c r="F125" s="12">
        <v>459.65488078000016</v>
      </c>
      <c r="G125" s="12">
        <v>0</v>
      </c>
      <c r="H125" s="12">
        <v>0</v>
      </c>
      <c r="I125" s="12">
        <v>0</v>
      </c>
      <c r="J125" s="12">
        <v>103.73982584999999</v>
      </c>
      <c r="K125" s="11">
        <v>0</v>
      </c>
      <c r="L125" s="12">
        <v>117.39867199</v>
      </c>
      <c r="M125" s="12">
        <v>474.17536962000003</v>
      </c>
      <c r="N125" s="32">
        <v>1385977.8697884935</v>
      </c>
      <c r="O125" s="14">
        <v>993646.49722154404</v>
      </c>
      <c r="P125" s="33">
        <v>1390898.2646254634</v>
      </c>
      <c r="Q125" s="33">
        <v>998566.89205851406</v>
      </c>
      <c r="R125" s="33">
        <v>3510857.2237924384</v>
      </c>
      <c r="S125" s="30">
        <f t="shared" si="4"/>
        <v>0.39476907816016399</v>
      </c>
      <c r="T125" s="30">
        <f t="shared" si="4"/>
        <v>0.28302104981307219</v>
      </c>
      <c r="U125" s="30">
        <f t="shared" si="4"/>
        <v>0.39617055777705795</v>
      </c>
      <c r="V125" s="30">
        <f t="shared" si="2"/>
        <v>0.28442252942996615</v>
      </c>
      <c r="W125" s="28">
        <f t="shared" si="3"/>
        <v>-4920.3948369699065</v>
      </c>
    </row>
    <row r="126" spans="1:23" s="5" customFormat="1" ht="12.75" customHeight="1">
      <c r="A126" s="9">
        <v>40299</v>
      </c>
      <c r="B126" s="16">
        <v>2541.3878899000001</v>
      </c>
      <c r="C126" s="11">
        <v>887.99299209000003</v>
      </c>
      <c r="D126" s="12">
        <v>274.85442099084588</v>
      </c>
      <c r="E126" s="12">
        <v>339.10592159915416</v>
      </c>
      <c r="F126" s="12">
        <v>468.93036071000006</v>
      </c>
      <c r="G126" s="12">
        <v>0</v>
      </c>
      <c r="H126" s="12">
        <v>0</v>
      </c>
      <c r="I126" s="12">
        <v>0</v>
      </c>
      <c r="J126" s="12">
        <v>104.02283837</v>
      </c>
      <c r="K126" s="11">
        <v>0</v>
      </c>
      <c r="L126" s="12">
        <v>194.62115037000001</v>
      </c>
      <c r="M126" s="12">
        <v>476.85678942999999</v>
      </c>
      <c r="N126" s="32">
        <v>1387015.1177693645</v>
      </c>
      <c r="O126" s="14">
        <v>993112.8181657556</v>
      </c>
      <c r="P126" s="33">
        <v>1392302.8901328244</v>
      </c>
      <c r="Q126" s="33">
        <v>998400.59052921564</v>
      </c>
      <c r="R126" s="33">
        <v>3558542.0415221867</v>
      </c>
      <c r="S126" s="30">
        <f t="shared" si="4"/>
        <v>0.38977061436544413</v>
      </c>
      <c r="T126" s="30">
        <f t="shared" si="4"/>
        <v>0.27907856829504984</v>
      </c>
      <c r="U126" s="30">
        <f t="shared" si="4"/>
        <v>0.39125655223037886</v>
      </c>
      <c r="V126" s="30">
        <f t="shared" si="2"/>
        <v>0.28056450615998457</v>
      </c>
      <c r="W126" s="28">
        <f t="shared" si="3"/>
        <v>-5287.7723634599242</v>
      </c>
    </row>
    <row r="127" spans="1:23" s="5" customFormat="1" ht="12.75" customHeight="1">
      <c r="A127" s="9">
        <v>40330</v>
      </c>
      <c r="B127" s="16">
        <v>2753.6595147100002</v>
      </c>
      <c r="C127" s="11">
        <v>875.77931885999999</v>
      </c>
      <c r="D127" s="12">
        <v>489.81702102601224</v>
      </c>
      <c r="E127" s="12">
        <v>178.72459205398769</v>
      </c>
      <c r="F127" s="12">
        <v>482.13648257000006</v>
      </c>
      <c r="G127" s="12">
        <v>0</v>
      </c>
      <c r="H127" s="12">
        <v>8.6123349700000009</v>
      </c>
      <c r="I127" s="12">
        <v>0</v>
      </c>
      <c r="J127" s="12">
        <v>104.60441863999999</v>
      </c>
      <c r="K127" s="11">
        <v>0</v>
      </c>
      <c r="L127" s="12">
        <v>284.23495876999999</v>
      </c>
      <c r="M127" s="12">
        <v>479.52153012999997</v>
      </c>
      <c r="N127" s="32">
        <v>1401395.5070094424</v>
      </c>
      <c r="O127" s="33">
        <v>1002689.1125667584</v>
      </c>
      <c r="P127" s="33">
        <v>1407052.5971811723</v>
      </c>
      <c r="Q127" s="33">
        <v>1008346.2027384884</v>
      </c>
      <c r="R127" s="33">
        <v>3603875.3723402275</v>
      </c>
      <c r="S127" s="30">
        <f t="shared" si="4"/>
        <v>0.38885792715396439</v>
      </c>
      <c r="T127" s="30">
        <f t="shared" si="4"/>
        <v>0.27822524615096444</v>
      </c>
      <c r="U127" s="30">
        <f t="shared" si="4"/>
        <v>0.39042765129457929</v>
      </c>
      <c r="V127" s="30">
        <f t="shared" si="2"/>
        <v>0.27979497029157935</v>
      </c>
      <c r="W127" s="28">
        <f t="shared" si="3"/>
        <v>-5657.090171729913</v>
      </c>
    </row>
    <row r="128" spans="1:23" s="5" customFormat="1" ht="12.75" customHeight="1">
      <c r="A128" s="9">
        <v>40360</v>
      </c>
      <c r="B128" s="16">
        <v>2967.3448835900003</v>
      </c>
      <c r="C128" s="11">
        <v>915.15449877999993</v>
      </c>
      <c r="D128" s="12">
        <v>612.23593578648354</v>
      </c>
      <c r="E128" s="12">
        <v>347.76318622351647</v>
      </c>
      <c r="F128" s="12">
        <v>545.65920774999995</v>
      </c>
      <c r="G128" s="12">
        <v>0</v>
      </c>
      <c r="H128" s="12">
        <v>0</v>
      </c>
      <c r="I128" s="12">
        <v>0</v>
      </c>
      <c r="J128" s="12">
        <v>104.83481097999999</v>
      </c>
      <c r="K128" s="11">
        <v>0</v>
      </c>
      <c r="L128" s="12">
        <v>386.83607839000001</v>
      </c>
      <c r="M128" s="12">
        <v>482.56738301999997</v>
      </c>
      <c r="N128" s="32">
        <v>1423734.5468567163</v>
      </c>
      <c r="O128" s="33">
        <v>1023299.553409318</v>
      </c>
      <c r="P128" s="33">
        <v>1430096.9428412362</v>
      </c>
      <c r="Q128" s="33">
        <v>1029661.9493938379</v>
      </c>
      <c r="R128" s="33">
        <v>3650907.3704975201</v>
      </c>
      <c r="S128" s="30">
        <f t="shared" si="4"/>
        <v>0.38996731562178738</v>
      </c>
      <c r="T128" s="30">
        <f t="shared" si="4"/>
        <v>0.28028636433738657</v>
      </c>
      <c r="U128" s="30">
        <f t="shared" si="4"/>
        <v>0.39171000458616201</v>
      </c>
      <c r="V128" s="30">
        <f t="shared" si="2"/>
        <v>0.2820290533017612</v>
      </c>
      <c r="W128" s="28">
        <f t="shared" si="3"/>
        <v>-6362.3959845199715</v>
      </c>
    </row>
    <row r="129" spans="1:23" s="5" customFormat="1" ht="12.75" customHeight="1">
      <c r="A129" s="9">
        <v>40391</v>
      </c>
      <c r="B129" s="16">
        <v>3168.7178077499998</v>
      </c>
      <c r="C129" s="16">
        <v>1005.9664146499999</v>
      </c>
      <c r="D129" s="12">
        <v>750.46638872155233</v>
      </c>
      <c r="E129" s="12">
        <v>351.0414133084476</v>
      </c>
      <c r="F129" s="12">
        <v>578.77984430000004</v>
      </c>
      <c r="G129" s="12">
        <v>0.10731963</v>
      </c>
      <c r="H129" s="12">
        <v>0</v>
      </c>
      <c r="I129" s="12">
        <v>0</v>
      </c>
      <c r="J129" s="12">
        <v>105.49839369</v>
      </c>
      <c r="K129" s="11">
        <v>0</v>
      </c>
      <c r="L129" s="12">
        <v>495.68782463999997</v>
      </c>
      <c r="M129" s="12">
        <v>485.48151743</v>
      </c>
      <c r="N129" s="32">
        <v>1434610.9651147288</v>
      </c>
      <c r="O129" s="33">
        <v>1034551.5129727599</v>
      </c>
      <c r="P129" s="33">
        <v>1441552.7120388488</v>
      </c>
      <c r="Q129" s="33">
        <v>1041493.2598968799</v>
      </c>
      <c r="R129" s="33">
        <v>3700891.9995977236</v>
      </c>
      <c r="S129" s="30">
        <f t="shared" si="4"/>
        <v>0.38763924082914791</v>
      </c>
      <c r="T129" s="30">
        <f t="shared" si="4"/>
        <v>0.27954112497344225</v>
      </c>
      <c r="U129" s="30">
        <f t="shared" si="4"/>
        <v>0.38951493645195306</v>
      </c>
      <c r="V129" s="30">
        <f t="shared" si="2"/>
        <v>0.2814168205962474</v>
      </c>
      <c r="W129" s="28">
        <f t="shared" si="3"/>
        <v>-6941.7469241200015</v>
      </c>
    </row>
    <row r="130" spans="1:23" s="5" customFormat="1" ht="12.75" customHeight="1">
      <c r="A130" s="9">
        <v>40422</v>
      </c>
      <c r="B130" s="16">
        <v>3384.9994310900001</v>
      </c>
      <c r="C130" s="16">
        <v>1050.9550870099999</v>
      </c>
      <c r="D130" s="12">
        <v>896.61072236029383</v>
      </c>
      <c r="E130" s="12">
        <v>354.97775810970592</v>
      </c>
      <c r="F130" s="12">
        <v>548.35123055000008</v>
      </c>
      <c r="G130" s="12">
        <v>0</v>
      </c>
      <c r="H130" s="12">
        <v>25.488514510000002</v>
      </c>
      <c r="I130" s="12">
        <v>0</v>
      </c>
      <c r="J130" s="12">
        <v>105.77357385000001</v>
      </c>
      <c r="K130" s="11">
        <v>0</v>
      </c>
      <c r="L130" s="12">
        <v>610.94528594000008</v>
      </c>
      <c r="M130" s="12">
        <v>488.25527238000001</v>
      </c>
      <c r="N130" s="32">
        <v>1432956.1866919566</v>
      </c>
      <c r="O130" s="33">
        <v>1019038.6363733178</v>
      </c>
      <c r="P130" s="33">
        <v>1440422.5435677567</v>
      </c>
      <c r="Q130" s="33">
        <v>1026504.9932491177</v>
      </c>
      <c r="R130" s="33">
        <v>3748966.8679928742</v>
      </c>
      <c r="S130" s="30">
        <f t="shared" si="4"/>
        <v>0.38222695402457213</v>
      </c>
      <c r="T130" s="30">
        <f t="shared" si="4"/>
        <v>0.27181852287718183</v>
      </c>
      <c r="U130" s="30">
        <f t="shared" si="4"/>
        <v>0.38421853120802096</v>
      </c>
      <c r="V130" s="30">
        <f t="shared" si="2"/>
        <v>0.27381010006063056</v>
      </c>
      <c r="W130" s="28">
        <f t="shared" si="3"/>
        <v>-7466.356875800062</v>
      </c>
    </row>
    <row r="131" spans="1:23" s="5" customFormat="1" ht="12.75" customHeight="1">
      <c r="A131" s="9">
        <v>40452</v>
      </c>
      <c r="B131" s="16">
        <v>3099.5100164200003</v>
      </c>
      <c r="C131" s="16">
        <v>1072.6346292000001</v>
      </c>
      <c r="D131" s="14">
        <v>1051.0316339941219</v>
      </c>
      <c r="E131" s="12">
        <v>360.3137308858781</v>
      </c>
      <c r="F131" s="12">
        <v>577.03453751000006</v>
      </c>
      <c r="G131" s="12">
        <v>0</v>
      </c>
      <c r="H131" s="12">
        <v>0</v>
      </c>
      <c r="I131" s="12">
        <v>0</v>
      </c>
      <c r="J131" s="12">
        <v>105.96596796999999</v>
      </c>
      <c r="K131" s="11">
        <v>0</v>
      </c>
      <c r="L131" s="12">
        <v>338.63054769999997</v>
      </c>
      <c r="M131" s="12">
        <v>491.02599330000004</v>
      </c>
      <c r="N131" s="32">
        <v>1436288.0144230963</v>
      </c>
      <c r="O131" s="33">
        <v>1019026.2764209702</v>
      </c>
      <c r="P131" s="33">
        <v>1443384.1614800764</v>
      </c>
      <c r="Q131" s="33">
        <v>1026122.4234779503</v>
      </c>
      <c r="R131" s="33">
        <v>3792036.5084256115</v>
      </c>
      <c r="S131" s="30">
        <f t="shared" si="4"/>
        <v>0.37876428964535958</v>
      </c>
      <c r="T131" s="30">
        <f t="shared" si="4"/>
        <v>0.26872797088234057</v>
      </c>
      <c r="U131" s="30">
        <f t="shared" si="4"/>
        <v>0.38063561842640187</v>
      </c>
      <c r="V131" s="30">
        <f t="shared" si="2"/>
        <v>0.27059929966338292</v>
      </c>
      <c r="W131" s="28">
        <f t="shared" si="3"/>
        <v>-7096.1470569800586</v>
      </c>
    </row>
    <row r="132" spans="1:23" s="5" customFormat="1" ht="12.75" customHeight="1">
      <c r="A132" s="9">
        <v>40483</v>
      </c>
      <c r="B132" s="16">
        <v>3289.4842626</v>
      </c>
      <c r="C132" s="16">
        <v>1101.8756135799999</v>
      </c>
      <c r="D132" s="14">
        <v>1224.5169940248966</v>
      </c>
      <c r="E132" s="12">
        <v>365.66102696510336</v>
      </c>
      <c r="F132" s="12">
        <v>595.65963837000015</v>
      </c>
      <c r="G132" s="12">
        <v>0</v>
      </c>
      <c r="H132" s="12">
        <v>0</v>
      </c>
      <c r="I132" s="12">
        <v>0</v>
      </c>
      <c r="J132" s="12">
        <v>109.68957752000001</v>
      </c>
      <c r="K132" s="11">
        <v>0</v>
      </c>
      <c r="L132" s="12">
        <v>465.25649906000001</v>
      </c>
      <c r="M132" s="12">
        <v>493.63862763999998</v>
      </c>
      <c r="N132" s="32">
        <v>1450709.1653944491</v>
      </c>
      <c r="O132" s="33">
        <v>1030095.7876605639</v>
      </c>
      <c r="P132" s="33">
        <v>1458354.9476342092</v>
      </c>
      <c r="Q132" s="33">
        <v>1037741.569900324</v>
      </c>
      <c r="R132" s="33">
        <v>3843654.9398304201</v>
      </c>
      <c r="S132" s="30">
        <f t="shared" si="4"/>
        <v>0.37742960492141725</v>
      </c>
      <c r="T132" s="30">
        <f t="shared" si="4"/>
        <v>0.26799902795280867</v>
      </c>
      <c r="U132" s="30">
        <f t="shared" si="4"/>
        <v>0.37941880071538131</v>
      </c>
      <c r="V132" s="30">
        <f t="shared" si="2"/>
        <v>0.26998822374677278</v>
      </c>
      <c r="W132" s="28">
        <f t="shared" si="3"/>
        <v>-7645.7822397600394</v>
      </c>
    </row>
    <row r="133" spans="1:23" s="5" customFormat="1" ht="12.75" customHeight="1">
      <c r="A133" s="9">
        <v>40513</v>
      </c>
      <c r="B133" s="21">
        <v>3493.43912314</v>
      </c>
      <c r="C133" s="21">
        <v>1305.3272127999999</v>
      </c>
      <c r="D133" s="22">
        <v>1419.1327274292146</v>
      </c>
      <c r="E133" s="20">
        <v>344.1835316407857</v>
      </c>
      <c r="F133" s="20">
        <v>579.63134773000013</v>
      </c>
      <c r="G133" s="20">
        <v>104.99849278000001</v>
      </c>
      <c r="H133" s="20">
        <v>0</v>
      </c>
      <c r="I133" s="20">
        <v>0</v>
      </c>
      <c r="J133" s="20">
        <v>109.26701297999999</v>
      </c>
      <c r="K133" s="19">
        <v>0</v>
      </c>
      <c r="L133" s="20">
        <v>581.85322510000003</v>
      </c>
      <c r="M133" s="20">
        <v>496.86474271999998</v>
      </c>
      <c r="N133" s="34">
        <v>1475820.1770280204</v>
      </c>
      <c r="O133" s="35">
        <v>1044518.1453924662</v>
      </c>
      <c r="P133" s="35">
        <v>1484254.8744443404</v>
      </c>
      <c r="Q133" s="35">
        <v>1052952.8428087863</v>
      </c>
      <c r="R133" s="35">
        <v>3885847.0000000023</v>
      </c>
      <c r="S133" s="31">
        <f t="shared" si="4"/>
        <v>0.3797936915756126</v>
      </c>
      <c r="T133" s="31">
        <f t="shared" si="4"/>
        <v>0.26880063610133531</v>
      </c>
      <c r="U133" s="31">
        <f t="shared" si="4"/>
        <v>0.38196431162738509</v>
      </c>
      <c r="V133" s="31">
        <f t="shared" si="2"/>
        <v>0.27097125615310785</v>
      </c>
      <c r="W133" s="28">
        <f t="shared" si="3"/>
        <v>-8434.6974163199775</v>
      </c>
    </row>
    <row r="134" spans="1:23" s="5" customFormat="1" ht="12.75" customHeight="1">
      <c r="A134" s="9">
        <v>40544</v>
      </c>
      <c r="B134" s="16">
        <v>2723.1438273099998</v>
      </c>
      <c r="C134" s="16">
        <v>1316.1746515999998</v>
      </c>
      <c r="D134" s="14">
        <v>1611.4294145026058</v>
      </c>
      <c r="E134" s="12">
        <v>346.12664466739415</v>
      </c>
      <c r="F134" s="12">
        <v>591.70099182000013</v>
      </c>
      <c r="G134" s="12">
        <v>0</v>
      </c>
      <c r="H134" s="12">
        <v>0</v>
      </c>
      <c r="I134" s="12">
        <v>0</v>
      </c>
      <c r="J134" s="12">
        <v>109.72987904</v>
      </c>
      <c r="K134" s="11">
        <v>0</v>
      </c>
      <c r="L134" s="12">
        <v>638.70971789999999</v>
      </c>
      <c r="M134" s="12">
        <v>499.80249159999994</v>
      </c>
      <c r="N134" s="32">
        <v>1476104.899015252</v>
      </c>
      <c r="O134" s="33">
        <v>1045669.07850787</v>
      </c>
      <c r="P134" s="33">
        <v>1483941.7166336919</v>
      </c>
      <c r="Q134" s="33">
        <v>1053505.8961263099</v>
      </c>
      <c r="R134" s="33">
        <v>3930197.63486329</v>
      </c>
      <c r="S134" s="30">
        <f t="shared" si="4"/>
        <v>0.37558032347312165</v>
      </c>
      <c r="T134" s="30">
        <f t="shared" si="4"/>
        <v>0.26606017703337281</v>
      </c>
      <c r="U134" s="30">
        <f t="shared" si="4"/>
        <v>0.37757432437244598</v>
      </c>
      <c r="V134" s="30">
        <f t="shared" si="2"/>
        <v>0.26805417793269715</v>
      </c>
      <c r="W134" s="28">
        <f t="shared" si="3"/>
        <v>-7836.8176184399053</v>
      </c>
    </row>
    <row r="135" spans="1:23" s="5" customFormat="1" ht="12.75" customHeight="1">
      <c r="A135" s="9">
        <v>40575</v>
      </c>
      <c r="B135" s="16">
        <v>2885.2932095799997</v>
      </c>
      <c r="C135" s="16">
        <v>1324.6684663800002</v>
      </c>
      <c r="D135" s="14">
        <v>1793.565523356491</v>
      </c>
      <c r="E135" s="12">
        <v>348.81044453350876</v>
      </c>
      <c r="F135" s="12">
        <v>612.77240887999994</v>
      </c>
      <c r="G135" s="12">
        <v>0</v>
      </c>
      <c r="H135" s="12">
        <v>0</v>
      </c>
      <c r="I135" s="12">
        <v>0</v>
      </c>
      <c r="J135" s="12">
        <v>110.45515817</v>
      </c>
      <c r="K135" s="11">
        <v>0</v>
      </c>
      <c r="L135" s="12">
        <v>745.09474428999999</v>
      </c>
      <c r="M135" s="12">
        <v>502.40192024999999</v>
      </c>
      <c r="N135" s="32">
        <v>1491400.0075198452</v>
      </c>
      <c r="O135" s="33">
        <v>1062416.8256667114</v>
      </c>
      <c r="P135" s="33">
        <v>1499723.0693952851</v>
      </c>
      <c r="Q135" s="33">
        <v>1070739.8875421514</v>
      </c>
      <c r="R135" s="33">
        <v>3979577.2667268286</v>
      </c>
      <c r="S135" s="30">
        <f t="shared" si="4"/>
        <v>0.37476342524855916</v>
      </c>
      <c r="T135" s="30">
        <f t="shared" si="4"/>
        <v>0.26696725668566829</v>
      </c>
      <c r="U135" s="30">
        <f t="shared" si="4"/>
        <v>0.3768548689667221</v>
      </c>
      <c r="V135" s="30">
        <f t="shared" si="2"/>
        <v>0.26905870040383123</v>
      </c>
      <c r="W135" s="28">
        <f t="shared" si="3"/>
        <v>-8323.0618754399475</v>
      </c>
    </row>
    <row r="136" spans="1:23" s="5" customFormat="1" ht="12.75" customHeight="1">
      <c r="A136" s="9">
        <v>40603</v>
      </c>
      <c r="B136" s="16">
        <v>2913.4807319800002</v>
      </c>
      <c r="C136" s="16">
        <v>1336.46996683</v>
      </c>
      <c r="D136" s="14">
        <v>2001.8282008844214</v>
      </c>
      <c r="E136" s="12">
        <v>351.80507608557843</v>
      </c>
      <c r="F136" s="12">
        <v>691.43997796000008</v>
      </c>
      <c r="G136" s="12">
        <v>0</v>
      </c>
      <c r="H136" s="12">
        <v>0</v>
      </c>
      <c r="I136" s="12">
        <v>0</v>
      </c>
      <c r="J136" s="12">
        <v>110.86355043</v>
      </c>
      <c r="K136" s="11">
        <v>0</v>
      </c>
      <c r="L136" s="12">
        <v>895.65882320000003</v>
      </c>
      <c r="M136" s="12">
        <v>505.59384270000004</v>
      </c>
      <c r="N136" s="32">
        <v>1507304.9635146253</v>
      </c>
      <c r="O136" s="33">
        <v>1073244.1365441966</v>
      </c>
      <c r="P136" s="33">
        <v>1516112.1036846954</v>
      </c>
      <c r="Q136" s="33">
        <v>1082051.2767142667</v>
      </c>
      <c r="R136" s="33">
        <v>4015984.0480581904</v>
      </c>
      <c r="S136" s="30">
        <f t="shared" si="4"/>
        <v>0.37532643194721799</v>
      </c>
      <c r="T136" s="30">
        <f t="shared" si="4"/>
        <v>0.26724312738820061</v>
      </c>
      <c r="U136" s="30">
        <f t="shared" si="4"/>
        <v>0.37751945364866835</v>
      </c>
      <c r="V136" s="30">
        <f t="shared" si="2"/>
        <v>0.26943614908965102</v>
      </c>
      <c r="W136" s="28">
        <f t="shared" si="3"/>
        <v>-8807.1401700701099</v>
      </c>
    </row>
    <row r="137" spans="1:23" s="5" customFormat="1" ht="12.75" customHeight="1">
      <c r="A137" s="9">
        <v>40634</v>
      </c>
      <c r="B137" s="16">
        <v>2933.8844573699998</v>
      </c>
      <c r="C137" s="16">
        <v>1347.69936927</v>
      </c>
      <c r="D137" s="14">
        <v>2203.7992110658397</v>
      </c>
      <c r="E137" s="12">
        <v>376.13320255416011</v>
      </c>
      <c r="F137" s="12">
        <v>715.70645663999994</v>
      </c>
      <c r="G137" s="12">
        <v>0</v>
      </c>
      <c r="H137" s="12">
        <v>0</v>
      </c>
      <c r="I137" s="12">
        <v>0</v>
      </c>
      <c r="J137" s="12">
        <v>111.83654975</v>
      </c>
      <c r="K137" s="11">
        <v>0</v>
      </c>
      <c r="L137" s="14">
        <v>1020.8808683899999</v>
      </c>
      <c r="M137" s="12">
        <v>508.33861494000001</v>
      </c>
      <c r="N137" s="32">
        <v>1518660.0287059445</v>
      </c>
      <c r="O137" s="33">
        <v>1084394.8918111867</v>
      </c>
      <c r="P137" s="33">
        <v>1527878.3074359247</v>
      </c>
      <c r="Q137" s="33">
        <v>1093613.1705411668</v>
      </c>
      <c r="R137" s="33">
        <v>4058133.3984805681</v>
      </c>
      <c r="S137" s="30">
        <f t="shared" si="4"/>
        <v>0.37422624630194656</v>
      </c>
      <c r="T137" s="30">
        <f t="shared" si="4"/>
        <v>0.26721519115591469</v>
      </c>
      <c r="U137" s="30">
        <f t="shared" si="4"/>
        <v>0.3764978026616837</v>
      </c>
      <c r="V137" s="30">
        <f t="shared" si="2"/>
        <v>0.26948674751565177</v>
      </c>
      <c r="W137" s="28">
        <f t="shared" si="3"/>
        <v>-9218.278729980113</v>
      </c>
    </row>
    <row r="138" spans="1:23" s="5" customFormat="1" ht="12.75" customHeight="1">
      <c r="A138" s="9">
        <v>40664</v>
      </c>
      <c r="B138" s="16">
        <v>3003.2752775900003</v>
      </c>
      <c r="C138" s="16">
        <v>1359.8612408900001</v>
      </c>
      <c r="D138" s="14">
        <v>2430.3682448915492</v>
      </c>
      <c r="E138" s="12">
        <v>382.07168219845101</v>
      </c>
      <c r="F138" s="12">
        <v>736.13533107000012</v>
      </c>
      <c r="G138" s="12">
        <v>0</v>
      </c>
      <c r="H138" s="12">
        <v>0</v>
      </c>
      <c r="I138" s="12">
        <v>0</v>
      </c>
      <c r="J138" s="12">
        <v>112.51445712</v>
      </c>
      <c r="K138" s="11">
        <v>0</v>
      </c>
      <c r="L138" s="14">
        <v>1205.5510261500001</v>
      </c>
      <c r="M138" s="12">
        <v>511.73076864999996</v>
      </c>
      <c r="N138" s="32">
        <v>1531599.6960324948</v>
      </c>
      <c r="O138" s="33">
        <v>1098179.3646057234</v>
      </c>
      <c r="P138" s="33">
        <v>1541341.2040610549</v>
      </c>
      <c r="Q138" s="33">
        <v>1107920.8726342835</v>
      </c>
      <c r="R138" s="33">
        <v>4108539.8740748242</v>
      </c>
      <c r="S138" s="30">
        <f t="shared" si="4"/>
        <v>0.37278443022958024</v>
      </c>
      <c r="T138" s="30">
        <f t="shared" si="4"/>
        <v>0.26729188428602396</v>
      </c>
      <c r="U138" s="30">
        <f t="shared" si="4"/>
        <v>0.37515546916972287</v>
      </c>
      <c r="V138" s="30">
        <f t="shared" si="2"/>
        <v>0.26966292322616658</v>
      </c>
      <c r="W138" s="28">
        <f t="shared" si="3"/>
        <v>-9741.5080285600852</v>
      </c>
    </row>
    <row r="139" spans="1:23" s="5" customFormat="1" ht="12.75" customHeight="1">
      <c r="A139" s="9">
        <v>40695</v>
      </c>
      <c r="B139" s="16">
        <v>3054.4956549200001</v>
      </c>
      <c r="C139" s="16">
        <v>1140.83547464</v>
      </c>
      <c r="D139" s="14">
        <v>2468.0438790422663</v>
      </c>
      <c r="E139" s="12">
        <v>499.70352023773336</v>
      </c>
      <c r="F139" s="12">
        <v>759.37223129999995</v>
      </c>
      <c r="G139" s="12">
        <v>0</v>
      </c>
      <c r="H139" s="12">
        <v>0</v>
      </c>
      <c r="I139" s="12">
        <v>0</v>
      </c>
      <c r="J139" s="12">
        <v>116.66182763</v>
      </c>
      <c r="K139" s="11">
        <v>0</v>
      </c>
      <c r="L139" s="14">
        <v>1386.46514396</v>
      </c>
      <c r="M139" s="12">
        <v>514.87174341999992</v>
      </c>
      <c r="N139" s="32">
        <v>1542174.8250714815</v>
      </c>
      <c r="O139" s="33">
        <v>1112485.9344118393</v>
      </c>
      <c r="P139" s="33">
        <v>1552115.2745466316</v>
      </c>
      <c r="Q139" s="33">
        <v>1122426.3838869894</v>
      </c>
      <c r="R139" s="33">
        <v>4158553.0844823415</v>
      </c>
      <c r="S139" s="30">
        <f t="shared" si="4"/>
        <v>0.37084408777324823</v>
      </c>
      <c r="T139" s="30">
        <f t="shared" si="4"/>
        <v>0.26751755041028219</v>
      </c>
      <c r="U139" s="30">
        <f t="shared" si="4"/>
        <v>0.37323445030396663</v>
      </c>
      <c r="V139" s="30">
        <f t="shared" si="2"/>
        <v>0.26990791294100064</v>
      </c>
      <c r="W139" s="28">
        <f t="shared" si="3"/>
        <v>-9940.4494751500897</v>
      </c>
    </row>
    <row r="140" spans="1:23" s="5" customFormat="1" ht="12.75" customHeight="1">
      <c r="A140" s="9">
        <v>40725</v>
      </c>
      <c r="B140" s="16">
        <v>2856.4617363400002</v>
      </c>
      <c r="C140" s="11">
        <v>971.86581953999996</v>
      </c>
      <c r="D140" s="14">
        <v>2672.9011676314212</v>
      </c>
      <c r="E140" s="12">
        <v>389.2142282985792</v>
      </c>
      <c r="F140" s="12">
        <v>795.83472631000006</v>
      </c>
      <c r="G140" s="12">
        <v>0</v>
      </c>
      <c r="H140" s="12">
        <v>0</v>
      </c>
      <c r="I140" s="12">
        <v>0</v>
      </c>
      <c r="J140" s="12">
        <v>121.00129854000001</v>
      </c>
      <c r="K140" s="11">
        <v>0</v>
      </c>
      <c r="L140" s="14">
        <v>1571.1290111300002</v>
      </c>
      <c r="M140" s="12">
        <v>518.19544805999999</v>
      </c>
      <c r="N140" s="32">
        <v>1545332.3362947486</v>
      </c>
      <c r="O140" s="33">
        <v>1117200.9674260186</v>
      </c>
      <c r="P140" s="33">
        <v>1555228.9397305986</v>
      </c>
      <c r="Q140" s="33">
        <v>1127097.5708618686</v>
      </c>
      <c r="R140" s="33">
        <v>4199415.1746218018</v>
      </c>
      <c r="S140" s="30">
        <f t="shared" si="4"/>
        <v>0.3679875106499611</v>
      </c>
      <c r="T140" s="30">
        <f t="shared" si="4"/>
        <v>0.26603727447039893</v>
      </c>
      <c r="U140" s="30">
        <f t="shared" si="4"/>
        <v>0.37034417295276412</v>
      </c>
      <c r="V140" s="30">
        <f t="shared" si="2"/>
        <v>0.26839393677320189</v>
      </c>
      <c r="W140" s="28">
        <f t="shared" si="3"/>
        <v>-9896.6034358500037</v>
      </c>
    </row>
    <row r="141" spans="1:23" s="5" customFormat="1" ht="12.75" customHeight="1">
      <c r="A141" s="9">
        <v>40756</v>
      </c>
      <c r="B141" s="16">
        <v>3072.63949877</v>
      </c>
      <c r="C141" s="16">
        <v>1000.7688457300001</v>
      </c>
      <c r="D141" s="14">
        <v>2907.6726083740268</v>
      </c>
      <c r="E141" s="12">
        <v>391.89605566597317</v>
      </c>
      <c r="F141" s="12">
        <v>820.80027702000018</v>
      </c>
      <c r="G141" s="12">
        <v>0</v>
      </c>
      <c r="H141" s="12">
        <v>0</v>
      </c>
      <c r="I141" s="12">
        <v>0</v>
      </c>
      <c r="J141" s="12">
        <v>125.93440829000001</v>
      </c>
      <c r="K141" s="11">
        <v>0</v>
      </c>
      <c r="L141" s="14">
        <v>1751.7163874600001</v>
      </c>
      <c r="M141" s="12">
        <v>521.90706191000004</v>
      </c>
      <c r="N141" s="32">
        <v>1549401.3340650436</v>
      </c>
      <c r="O141" s="33">
        <v>1111732.3105196857</v>
      </c>
      <c r="P141" s="33">
        <v>1559994.6692082635</v>
      </c>
      <c r="Q141" s="33">
        <v>1122325.6456629056</v>
      </c>
      <c r="R141" s="33">
        <v>4242195.7691651285</v>
      </c>
      <c r="S141" s="30">
        <f t="shared" si="4"/>
        <v>0.36523569829733921</v>
      </c>
      <c r="T141" s="30">
        <f t="shared" si="4"/>
        <v>0.2620653008520813</v>
      </c>
      <c r="U141" s="30">
        <f t="shared" si="4"/>
        <v>0.36773283320568517</v>
      </c>
      <c r="V141" s="30">
        <f t="shared" si="2"/>
        <v>0.26456243576042726</v>
      </c>
      <c r="W141" s="28">
        <f t="shared" si="3"/>
        <v>-10593.335143219912</v>
      </c>
    </row>
    <row r="142" spans="1:23" s="5" customFormat="1" ht="12.75" customHeight="1">
      <c r="A142" s="9">
        <v>40787</v>
      </c>
      <c r="B142" s="16">
        <v>3267.6140101199999</v>
      </c>
      <c r="C142" s="16">
        <v>1017.46046781</v>
      </c>
      <c r="D142" s="14">
        <v>3124.9363192978244</v>
      </c>
      <c r="E142" s="12">
        <v>395.49111783217575</v>
      </c>
      <c r="F142" s="12">
        <v>966.17583801000012</v>
      </c>
      <c r="G142" s="12">
        <v>0</v>
      </c>
      <c r="H142" s="12">
        <v>0</v>
      </c>
      <c r="I142" s="12">
        <v>0</v>
      </c>
      <c r="J142" s="12">
        <v>113.36673972</v>
      </c>
      <c r="K142" s="11">
        <v>0</v>
      </c>
      <c r="L142" s="14">
        <v>1910.76569447</v>
      </c>
      <c r="M142" s="12">
        <v>525.06495077</v>
      </c>
      <c r="N142" s="32">
        <v>1481259.5572885992</v>
      </c>
      <c r="O142" s="33">
        <v>1038258.4863879296</v>
      </c>
      <c r="P142" s="33">
        <v>1492580.4324266291</v>
      </c>
      <c r="Q142" s="33">
        <v>1049579.3615259596</v>
      </c>
      <c r="R142" s="33">
        <v>4272952.2272559898</v>
      </c>
      <c r="S142" s="30">
        <f t="shared" si="4"/>
        <v>0.34665951747366863</v>
      </c>
      <c r="T142" s="30">
        <f t="shared" si="4"/>
        <v>0.24298387418543171</v>
      </c>
      <c r="U142" s="30">
        <f t="shared" si="4"/>
        <v>0.34930894450583089</v>
      </c>
      <c r="V142" s="30">
        <f t="shared" si="2"/>
        <v>0.24563330121759397</v>
      </c>
      <c r="W142" s="28">
        <f t="shared" si="3"/>
        <v>-11320.875138029922</v>
      </c>
    </row>
    <row r="143" spans="1:23" s="5" customFormat="1" ht="12.75" customHeight="1">
      <c r="A143" s="9">
        <v>40817</v>
      </c>
      <c r="B143" s="16">
        <v>2939.6245777499998</v>
      </c>
      <c r="C143" s="16">
        <v>1030.18720289</v>
      </c>
      <c r="D143" s="14">
        <v>3354.3455506493447</v>
      </c>
      <c r="E143" s="12">
        <v>399.58732530065583</v>
      </c>
      <c r="F143" s="12">
        <v>988.09065002000023</v>
      </c>
      <c r="G143" s="12">
        <v>0</v>
      </c>
      <c r="H143" s="12">
        <v>0</v>
      </c>
      <c r="I143" s="12">
        <v>0</v>
      </c>
      <c r="J143" s="12">
        <v>113.35331261</v>
      </c>
      <c r="K143" s="11">
        <v>0</v>
      </c>
      <c r="L143" s="14">
        <v>2017.0210705299999</v>
      </c>
      <c r="M143" s="12">
        <v>528.11386768</v>
      </c>
      <c r="N143" s="32">
        <v>1534974.0538188533</v>
      </c>
      <c r="O143" s="33">
        <v>1092661.3401807761</v>
      </c>
      <c r="P143" s="33">
        <v>1546344.3773762833</v>
      </c>
      <c r="Q143" s="33">
        <v>1104031.663738206</v>
      </c>
      <c r="R143" s="33">
        <v>4306829.9283174481</v>
      </c>
      <c r="S143" s="30">
        <f t="shared" si="4"/>
        <v>0.35640461299072529</v>
      </c>
      <c r="T143" s="30">
        <f t="shared" si="4"/>
        <v>0.25370431578839864</v>
      </c>
      <c r="U143" s="30">
        <f t="shared" si="4"/>
        <v>0.35904468091694408</v>
      </c>
      <c r="V143" s="30">
        <f t="shared" si="2"/>
        <v>0.25634438371461737</v>
      </c>
      <c r="W143" s="28">
        <f t="shared" si="3"/>
        <v>-11370.323557429947</v>
      </c>
    </row>
    <row r="144" spans="1:23" s="5" customFormat="1" ht="12.75" customHeight="1">
      <c r="A144" s="9">
        <v>40848</v>
      </c>
      <c r="B144" s="16">
        <v>3145.4955585600001</v>
      </c>
      <c r="C144" s="16">
        <v>1064.4786648899999</v>
      </c>
      <c r="D144" s="14">
        <v>3579.4278308496041</v>
      </c>
      <c r="E144" s="12">
        <v>403.23854449039555</v>
      </c>
      <c r="F144" s="14">
        <v>1024.3992556400003</v>
      </c>
      <c r="G144" s="12">
        <v>0</v>
      </c>
      <c r="H144" s="12">
        <v>0</v>
      </c>
      <c r="I144" s="12">
        <v>520.10106281000003</v>
      </c>
      <c r="J144" s="12">
        <v>116.41556740999999</v>
      </c>
      <c r="K144" s="11">
        <v>0</v>
      </c>
      <c r="L144" s="14">
        <v>2118.47577903</v>
      </c>
      <c r="M144" s="12">
        <v>531.09609550999994</v>
      </c>
      <c r="N144" s="32">
        <v>1508404.4272347426</v>
      </c>
      <c r="O144" s="33">
        <v>1066589.0282305616</v>
      </c>
      <c r="P144" s="33">
        <v>1520907.5555939325</v>
      </c>
      <c r="Q144" s="33">
        <v>1079092.1565897516</v>
      </c>
      <c r="R144" s="33">
        <v>4340103.201685816</v>
      </c>
      <c r="S144" s="30">
        <f t="shared" si="4"/>
        <v>0.34755035932068079</v>
      </c>
      <c r="T144" s="30">
        <f t="shared" si="4"/>
        <v>0.24575199682262602</v>
      </c>
      <c r="U144" s="30">
        <f t="shared" si="4"/>
        <v>0.35043119596860506</v>
      </c>
      <c r="V144" s="30">
        <f t="shared" si="2"/>
        <v>0.24863283347055029</v>
      </c>
      <c r="W144" s="28">
        <f t="shared" si="3"/>
        <v>-12503.128359189956</v>
      </c>
    </row>
    <row r="145" spans="1:23" s="5" customFormat="1" ht="12.75" customHeight="1">
      <c r="A145" s="9">
        <v>40878</v>
      </c>
      <c r="B145" s="16">
        <v>3519.3637102800003</v>
      </c>
      <c r="C145" s="16">
        <v>1047.43339681</v>
      </c>
      <c r="D145" s="14">
        <v>3814.4969574159986</v>
      </c>
      <c r="E145" s="12">
        <v>408.1170417540016</v>
      </c>
      <c r="F145" s="14">
        <v>1030.0088066900003</v>
      </c>
      <c r="G145" s="12">
        <v>0</v>
      </c>
      <c r="H145" s="12">
        <v>0</v>
      </c>
      <c r="I145" s="12">
        <v>0</v>
      </c>
      <c r="J145" s="12">
        <v>115.33924828999999</v>
      </c>
      <c r="K145" s="11">
        <v>0</v>
      </c>
      <c r="L145" s="14">
        <v>2515.2268060500001</v>
      </c>
      <c r="M145" s="12">
        <v>534.35754198000006</v>
      </c>
      <c r="N145" s="32">
        <v>1508546.9088527835</v>
      </c>
      <c r="O145" s="33">
        <v>1061808.6083816784</v>
      </c>
      <c r="P145" s="33">
        <v>1521531.2523620536</v>
      </c>
      <c r="Q145" s="33">
        <v>1074792.9518909485</v>
      </c>
      <c r="R145" s="33">
        <v>4376382.0000000009</v>
      </c>
      <c r="S145" s="30">
        <f t="shared" si="4"/>
        <v>0.34470183563792722</v>
      </c>
      <c r="T145" s="30">
        <f t="shared" si="4"/>
        <v>0.24262246951515615</v>
      </c>
      <c r="U145" s="30">
        <f t="shared" si="4"/>
        <v>0.34766874837755324</v>
      </c>
      <c r="V145" s="30">
        <f t="shared" si="2"/>
        <v>0.24558938225478219</v>
      </c>
      <c r="W145" s="28">
        <f t="shared" si="3"/>
        <v>-12984.343509270111</v>
      </c>
    </row>
    <row r="146" spans="1:23" s="5" customFormat="1" ht="12.75" customHeight="1">
      <c r="A146" s="9">
        <v>40909</v>
      </c>
      <c r="B146" s="16">
        <v>1667.07249594</v>
      </c>
      <c r="C146" s="16">
        <v>1052.05206486</v>
      </c>
      <c r="D146" s="14">
        <v>3911.6920392242278</v>
      </c>
      <c r="E146" s="12">
        <v>538.48045745577235</v>
      </c>
      <c r="F146" s="12">
        <v>963.10240997000005</v>
      </c>
      <c r="G146" s="12">
        <v>0</v>
      </c>
      <c r="H146" s="12">
        <v>0</v>
      </c>
      <c r="I146" s="12">
        <v>0</v>
      </c>
      <c r="J146" s="12">
        <v>115.69424160999998</v>
      </c>
      <c r="K146" s="11">
        <v>0</v>
      </c>
      <c r="L146" s="14">
        <v>2750.8891446500002</v>
      </c>
      <c r="M146" s="12">
        <v>537.5613568</v>
      </c>
      <c r="N146" s="32">
        <v>1544574.633775712</v>
      </c>
      <c r="O146" s="33">
        <v>1103174.6945449784</v>
      </c>
      <c r="P146" s="33">
        <v>1556111.1779862221</v>
      </c>
      <c r="Q146" s="33">
        <v>1114711.2387554885</v>
      </c>
      <c r="R146" s="33">
        <v>4410802.0855610715</v>
      </c>
      <c r="S146" s="30">
        <f t="shared" si="4"/>
        <v>0.35017999080755308</v>
      </c>
      <c r="T146" s="30">
        <f t="shared" si="4"/>
        <v>0.25010750270483972</v>
      </c>
      <c r="U146" s="30">
        <f t="shared" si="4"/>
        <v>0.35279551151936994</v>
      </c>
      <c r="V146" s="30">
        <f t="shared" si="2"/>
        <v>0.25272302341665664</v>
      </c>
      <c r="W146" s="28">
        <f t="shared" si="3"/>
        <v>-11536.544210510096</v>
      </c>
    </row>
    <row r="147" spans="1:23" s="5" customFormat="1" ht="12.75" customHeight="1">
      <c r="A147" s="9">
        <v>40940</v>
      </c>
      <c r="B147" s="16">
        <v>1904.2143874000001</v>
      </c>
      <c r="C147" s="16">
        <v>1058.15494102</v>
      </c>
      <c r="D147" s="14">
        <v>4129.10826237318</v>
      </c>
      <c r="E147" s="12">
        <v>536.42817571682019</v>
      </c>
      <c r="F147" s="12">
        <v>994.48057421000021</v>
      </c>
      <c r="G147" s="12">
        <v>0</v>
      </c>
      <c r="H147" s="12">
        <v>0</v>
      </c>
      <c r="I147" s="12">
        <v>88.394713190000004</v>
      </c>
      <c r="J147" s="12">
        <v>116.13829918</v>
      </c>
      <c r="K147" s="11">
        <v>0</v>
      </c>
      <c r="L147" s="14">
        <v>2984.7845491599996</v>
      </c>
      <c r="M147" s="12">
        <v>540.18074511999998</v>
      </c>
      <c r="N147" s="32">
        <v>1563593.4123490334</v>
      </c>
      <c r="O147" s="33">
        <v>1122851.5306609392</v>
      </c>
      <c r="P147" s="33">
        <v>1575945.2969964035</v>
      </c>
      <c r="Q147" s="33">
        <v>1135203.4153083093</v>
      </c>
      <c r="R147" s="33">
        <v>4443532.3434432838</v>
      </c>
      <c r="S147" s="30">
        <f t="shared" si="4"/>
        <v>0.35188073170125911</v>
      </c>
      <c r="T147" s="30">
        <f t="shared" si="4"/>
        <v>0.25269345283775835</v>
      </c>
      <c r="U147" s="30">
        <f t="shared" si="4"/>
        <v>0.35466047621366176</v>
      </c>
      <c r="V147" s="30">
        <f t="shared" si="2"/>
        <v>0.25547319735016094</v>
      </c>
      <c r="W147" s="28">
        <f t="shared" si="3"/>
        <v>-12351.884647370083</v>
      </c>
    </row>
    <row r="148" spans="1:23" s="5" customFormat="1" ht="12.75" customHeight="1">
      <c r="A148" s="9">
        <v>40969</v>
      </c>
      <c r="B148" s="16">
        <v>2024.3756416900001</v>
      </c>
      <c r="C148" s="16">
        <v>1064.6606261499999</v>
      </c>
      <c r="D148" s="14">
        <v>4361.5827560104863</v>
      </c>
      <c r="E148" s="12">
        <v>532.21569129951286</v>
      </c>
      <c r="F148" s="14">
        <v>1039.20155692</v>
      </c>
      <c r="G148" s="12">
        <v>0</v>
      </c>
      <c r="H148" s="12">
        <v>0</v>
      </c>
      <c r="I148" s="12">
        <v>0</v>
      </c>
      <c r="J148" s="12">
        <v>115.76125228000001</v>
      </c>
      <c r="K148" s="11">
        <v>0</v>
      </c>
      <c r="L148" s="14">
        <v>3143.8012174099999</v>
      </c>
      <c r="M148" s="12">
        <v>543.55160255999999</v>
      </c>
      <c r="N148" s="32">
        <v>1538168.3753128406</v>
      </c>
      <c r="O148" s="33">
        <v>1088494.9709165082</v>
      </c>
      <c r="P148" s="33">
        <v>1550993.5256571607</v>
      </c>
      <c r="Q148" s="33">
        <v>1101320.1212608283</v>
      </c>
      <c r="R148" s="33">
        <v>4489308.6569351312</v>
      </c>
      <c r="S148" s="30">
        <f t="shared" si="4"/>
        <v>0.34262923154919678</v>
      </c>
      <c r="T148" s="30">
        <f t="shared" si="4"/>
        <v>0.24246382997858473</v>
      </c>
      <c r="U148" s="30">
        <f t="shared" si="4"/>
        <v>0.34548605234820945</v>
      </c>
      <c r="V148" s="30">
        <f t="shared" si="2"/>
        <v>0.24532065077759746</v>
      </c>
      <c r="W148" s="28">
        <f t="shared" si="3"/>
        <v>-12825.150344320107</v>
      </c>
    </row>
    <row r="149" spans="1:23" s="5" customFormat="1" ht="12.75" customHeight="1">
      <c r="A149" s="9">
        <v>41000</v>
      </c>
      <c r="B149" s="16">
        <v>1314.2223536199999</v>
      </c>
      <c r="C149" s="16">
        <v>1068.8401104100001</v>
      </c>
      <c r="D149" s="14">
        <v>4255.9704386085305</v>
      </c>
      <c r="E149" s="12">
        <v>685.81258743147089</v>
      </c>
      <c r="F149" s="14">
        <v>1017.5610701600001</v>
      </c>
      <c r="G149" s="12">
        <v>0</v>
      </c>
      <c r="H149" s="12">
        <v>0</v>
      </c>
      <c r="I149" s="12">
        <v>0</v>
      </c>
      <c r="J149" s="12">
        <v>115.67854972999999</v>
      </c>
      <c r="K149" s="11">
        <v>301.62634136000003</v>
      </c>
      <c r="L149" s="14">
        <v>3258.60724149</v>
      </c>
      <c r="M149" s="12">
        <v>546.38714788999994</v>
      </c>
      <c r="N149" s="32">
        <v>1514599.9402193371</v>
      </c>
      <c r="O149" s="33">
        <v>1061936.5573892349</v>
      </c>
      <c r="P149" s="33">
        <v>1527164.6460600372</v>
      </c>
      <c r="Q149" s="33">
        <v>1074501.263229935</v>
      </c>
      <c r="R149" s="33">
        <v>4522628.9335394436</v>
      </c>
      <c r="S149" s="30">
        <f t="shared" si="4"/>
        <v>0.33489370064990048</v>
      </c>
      <c r="T149" s="30">
        <f t="shared" si="4"/>
        <v>0.23480514828753712</v>
      </c>
      <c r="U149" s="30">
        <f t="shared" si="4"/>
        <v>0.33767188697147138</v>
      </c>
      <c r="V149" s="30">
        <f t="shared" si="2"/>
        <v>0.23758333460910802</v>
      </c>
      <c r="W149" s="28">
        <f t="shared" si="3"/>
        <v>-12564.705840700073</v>
      </c>
    </row>
    <row r="150" spans="1:23" s="5" customFormat="1" ht="12.75" customHeight="1">
      <c r="A150" s="9">
        <v>41030</v>
      </c>
      <c r="B150" s="16">
        <v>1401.3193882600001</v>
      </c>
      <c r="C150" s="16">
        <v>1073.3311582599999</v>
      </c>
      <c r="D150" s="14">
        <v>4531.6477931700001</v>
      </c>
      <c r="E150" s="12">
        <v>406.66312481999972</v>
      </c>
      <c r="F150" s="14">
        <v>1007.2506720100001</v>
      </c>
      <c r="G150" s="12">
        <v>0</v>
      </c>
      <c r="H150" s="12">
        <v>0</v>
      </c>
      <c r="I150" s="12">
        <v>65.681643340000008</v>
      </c>
      <c r="J150" s="12">
        <v>115.83365913</v>
      </c>
      <c r="K150" s="11">
        <v>594.42423487999997</v>
      </c>
      <c r="L150" s="14">
        <v>3328.1550817800003</v>
      </c>
      <c r="M150" s="12">
        <v>549.46174343000007</v>
      </c>
      <c r="N150" s="32">
        <v>1492214.3533825264</v>
      </c>
      <c r="O150" s="33">
        <v>1035849.4680333374</v>
      </c>
      <c r="P150" s="33">
        <v>1505288.1218816065</v>
      </c>
      <c r="Q150" s="33">
        <v>1048923.2365324174</v>
      </c>
      <c r="R150" s="33">
        <v>4557288.3690521279</v>
      </c>
      <c r="S150" s="30">
        <f t="shared" si="4"/>
        <v>0.32743470075668979</v>
      </c>
      <c r="T150" s="30">
        <f t="shared" si="4"/>
        <v>0.2272951334542791</v>
      </c>
      <c r="U150" s="30">
        <f t="shared" si="4"/>
        <v>0.33030346117743958</v>
      </c>
      <c r="V150" s="30">
        <f t="shared" si="2"/>
        <v>0.23016389387502886</v>
      </c>
      <c r="W150" s="28">
        <f t="shared" si="3"/>
        <v>-13073.768499080092</v>
      </c>
    </row>
    <row r="151" spans="1:23" s="5" customFormat="1" ht="12.75" customHeight="1">
      <c r="A151" s="9">
        <v>41061</v>
      </c>
      <c r="B151" s="16">
        <v>1669.7813458000001</v>
      </c>
      <c r="C151" s="16">
        <v>1080.3381827400001</v>
      </c>
      <c r="D151" s="14">
        <v>4758.6486398100005</v>
      </c>
      <c r="E151" s="12">
        <v>369.62947917999935</v>
      </c>
      <c r="F151" s="12">
        <v>989.88193595000007</v>
      </c>
      <c r="G151" s="12">
        <v>0</v>
      </c>
      <c r="H151" s="12">
        <v>0</v>
      </c>
      <c r="I151" s="12">
        <v>0</v>
      </c>
      <c r="J151" s="12">
        <v>119.53459756999999</v>
      </c>
      <c r="K151" s="11">
        <v>861.78825958000004</v>
      </c>
      <c r="L151" s="14">
        <v>3425.0409002299998</v>
      </c>
      <c r="M151" s="12">
        <v>552.22078137999995</v>
      </c>
      <c r="N151" s="32">
        <v>1503397.4132741662</v>
      </c>
      <c r="O151" s="33">
        <v>1044473.6205743331</v>
      </c>
      <c r="P151" s="33">
        <v>1517224.2773964063</v>
      </c>
      <c r="Q151" s="33">
        <v>1058300.4846965731</v>
      </c>
      <c r="R151" s="33">
        <v>4585714.5895596407</v>
      </c>
      <c r="S151" s="30">
        <f t="shared" si="4"/>
        <v>0.32784365095398038</v>
      </c>
      <c r="T151" s="30">
        <f t="shared" si="4"/>
        <v>0.22776681805542381</v>
      </c>
      <c r="U151" s="30">
        <f t="shared" si="4"/>
        <v>0.33085885476839128</v>
      </c>
      <c r="V151" s="30">
        <f t="shared" si="2"/>
        <v>0.23078202186983471</v>
      </c>
      <c r="W151" s="28">
        <f t="shared" si="3"/>
        <v>-13826.864122240106</v>
      </c>
    </row>
    <row r="152" spans="1:23" s="5" customFormat="1" ht="12.75" customHeight="1">
      <c r="A152" s="9">
        <v>41091</v>
      </c>
      <c r="B152" s="16">
        <v>1744.9452282</v>
      </c>
      <c r="C152" s="16">
        <v>1097.1444953299999</v>
      </c>
      <c r="D152" s="14">
        <v>4963.5135609700001</v>
      </c>
      <c r="E152" s="12">
        <v>366.49020389000032</v>
      </c>
      <c r="F152" s="14">
        <v>1065.81542803</v>
      </c>
      <c r="G152" s="12">
        <v>135.05074305000002</v>
      </c>
      <c r="H152" s="12">
        <v>0</v>
      </c>
      <c r="I152" s="12">
        <v>16.769077279999998</v>
      </c>
      <c r="J152" s="12">
        <v>119.67078312000001</v>
      </c>
      <c r="K152" s="16">
        <v>1143.1873365899999</v>
      </c>
      <c r="L152" s="14">
        <v>3490.7752285199999</v>
      </c>
      <c r="M152" s="12">
        <v>555.15023463</v>
      </c>
      <c r="N152" s="32">
        <v>1504539.1949595953</v>
      </c>
      <c r="O152" s="33">
        <v>1041538.1665087861</v>
      </c>
      <c r="P152" s="33">
        <v>1519237.7072792053</v>
      </c>
      <c r="Q152" s="33">
        <v>1056236.6788283961</v>
      </c>
      <c r="R152" s="33">
        <v>4627761.9344309606</v>
      </c>
      <c r="S152" s="30">
        <f t="shared" si="4"/>
        <v>0.32511162334555066</v>
      </c>
      <c r="T152" s="30">
        <f t="shared" si="4"/>
        <v>0.22506303938403779</v>
      </c>
      <c r="U152" s="30">
        <f t="shared" si="4"/>
        <v>0.32828778333992109</v>
      </c>
      <c r="V152" s="30">
        <f t="shared" si="2"/>
        <v>0.22823919937840823</v>
      </c>
      <c r="W152" s="28">
        <f t="shared" si="3"/>
        <v>-14698.512319609988</v>
      </c>
    </row>
    <row r="153" spans="1:23" s="5" customFormat="1" ht="12.75" customHeight="1">
      <c r="A153" s="9">
        <v>41122</v>
      </c>
      <c r="B153" s="16">
        <v>1995.7926762300001</v>
      </c>
      <c r="C153" s="16">
        <v>1132.4684724900001</v>
      </c>
      <c r="D153" s="14">
        <v>5176.6799729900004</v>
      </c>
      <c r="E153" s="12">
        <v>364.73439489000032</v>
      </c>
      <c r="F153" s="14">
        <v>1038.28778242</v>
      </c>
      <c r="G153" s="12">
        <v>12.819178449999999</v>
      </c>
      <c r="H153" s="12">
        <v>0</v>
      </c>
      <c r="I153" s="12">
        <v>0</v>
      </c>
      <c r="J153" s="12">
        <v>119.73872095</v>
      </c>
      <c r="K153" s="16">
        <v>1420.6432664400002</v>
      </c>
      <c r="L153" s="14">
        <v>3660.8352003600003</v>
      </c>
      <c r="M153" s="12">
        <v>558.08781534000002</v>
      </c>
      <c r="N153" s="32">
        <v>1522821.3076098533</v>
      </c>
      <c r="O153" s="33">
        <v>1058907.702942315</v>
      </c>
      <c r="P153" s="33">
        <v>1538301.3950904133</v>
      </c>
      <c r="Q153" s="33">
        <v>1074387.790422875</v>
      </c>
      <c r="R153" s="33">
        <v>4671484.3209553827</v>
      </c>
      <c r="S153" s="30">
        <f t="shared" si="4"/>
        <v>0.3259823223164357</v>
      </c>
      <c r="T153" s="30">
        <f t="shared" si="4"/>
        <v>0.22667478475572703</v>
      </c>
      <c r="U153" s="30">
        <f t="shared" si="4"/>
        <v>0.3292960629643748</v>
      </c>
      <c r="V153" s="30">
        <f t="shared" si="4"/>
        <v>0.2299885254036661</v>
      </c>
      <c r="W153" s="28">
        <f t="shared" ref="W153:W191" si="5">N153-P153</f>
        <v>-15480.087480559945</v>
      </c>
    </row>
    <row r="154" spans="1:23" s="5" customFormat="1" ht="12.75" customHeight="1">
      <c r="A154" s="9">
        <v>41153</v>
      </c>
      <c r="B154" s="16">
        <v>2261.1039317199998</v>
      </c>
      <c r="C154" s="16">
        <v>1140.1164312000001</v>
      </c>
      <c r="D154" s="14">
        <v>5390.7772771200016</v>
      </c>
      <c r="E154" s="12">
        <v>363.61758692999933</v>
      </c>
      <c r="F154" s="14">
        <v>1075.6647044000003</v>
      </c>
      <c r="G154" s="12">
        <v>182.96746757</v>
      </c>
      <c r="H154" s="12">
        <v>0</v>
      </c>
      <c r="I154" s="12">
        <v>8.8494349499999991</v>
      </c>
      <c r="J154" s="12">
        <v>119.60432888999999</v>
      </c>
      <c r="K154" s="16">
        <v>1697.22023797</v>
      </c>
      <c r="L154" s="14">
        <v>3758.2439613400002</v>
      </c>
      <c r="M154" s="12">
        <v>560.88123838000001</v>
      </c>
      <c r="N154" s="32">
        <v>1534581.0425637865</v>
      </c>
      <c r="O154" s="33">
        <v>1049294.6077833392</v>
      </c>
      <c r="P154" s="33">
        <v>1551140.0891642566</v>
      </c>
      <c r="Q154" s="33">
        <v>1065853.6543838093</v>
      </c>
      <c r="R154" s="33">
        <v>4703830.7075301604</v>
      </c>
      <c r="S154" s="30">
        <f t="shared" ref="S154:V193" si="6">N154/$R154</f>
        <v>0.32624070422159152</v>
      </c>
      <c r="T154" s="30">
        <f t="shared" si="6"/>
        <v>0.22307235804714837</v>
      </c>
      <c r="U154" s="30">
        <f t="shared" si="6"/>
        <v>0.32976103639978011</v>
      </c>
      <c r="V154" s="30">
        <f t="shared" si="6"/>
        <v>0.22659269022533698</v>
      </c>
      <c r="W154" s="28">
        <f t="shared" si="5"/>
        <v>-16559.046600470087</v>
      </c>
    </row>
    <row r="155" spans="1:23" s="5" customFormat="1" ht="12.75" customHeight="1">
      <c r="A155" s="9">
        <v>41183</v>
      </c>
      <c r="B155" s="16">
        <v>2487.8209966100003</v>
      </c>
      <c r="C155" s="16">
        <v>1098.64520945</v>
      </c>
      <c r="D155" s="14">
        <v>5614.8638652400005</v>
      </c>
      <c r="E155" s="12">
        <v>363.21784541999915</v>
      </c>
      <c r="F155" s="14">
        <v>1092.9434360700002</v>
      </c>
      <c r="G155" s="12">
        <v>18.31887025</v>
      </c>
      <c r="H155" s="12">
        <v>0</v>
      </c>
      <c r="I155" s="12">
        <v>0</v>
      </c>
      <c r="J155" s="12">
        <v>120.07762142</v>
      </c>
      <c r="K155" s="16">
        <v>2002.45225033</v>
      </c>
      <c r="L155" s="14">
        <v>3879.9519857300002</v>
      </c>
      <c r="M155" s="12">
        <v>563.77914028000009</v>
      </c>
      <c r="N155" s="32">
        <v>1541195.6652242674</v>
      </c>
      <c r="O155" s="33">
        <v>1054999.3700580252</v>
      </c>
      <c r="P155" s="33">
        <v>1558437.7364450675</v>
      </c>
      <c r="Q155" s="33">
        <v>1072241.4412788253</v>
      </c>
      <c r="R155" s="33">
        <v>4748391.7691259449</v>
      </c>
      <c r="S155" s="30">
        <f t="shared" si="6"/>
        <v>0.32457213729606843</v>
      </c>
      <c r="T155" s="30">
        <f t="shared" si="6"/>
        <v>0.22218035523472046</v>
      </c>
      <c r="U155" s="30">
        <f t="shared" si="6"/>
        <v>0.32820327643941122</v>
      </c>
      <c r="V155" s="30">
        <f t="shared" si="6"/>
        <v>0.22581149437806328</v>
      </c>
      <c r="W155" s="28">
        <f t="shared" si="5"/>
        <v>-17242.071220800048</v>
      </c>
    </row>
    <row r="156" spans="1:23" s="5" customFormat="1" ht="12.75" customHeight="1">
      <c r="A156" s="9">
        <v>41214</v>
      </c>
      <c r="B156" s="16">
        <v>2765.0557843699999</v>
      </c>
      <c r="C156" s="16">
        <v>1129.4596403599999</v>
      </c>
      <c r="D156" s="14">
        <v>5826.3565820399999</v>
      </c>
      <c r="E156" s="12">
        <v>364.54256011999991</v>
      </c>
      <c r="F156" s="14">
        <v>1120.84936122</v>
      </c>
      <c r="G156" s="12">
        <v>0</v>
      </c>
      <c r="H156" s="12">
        <v>338.75203835000002</v>
      </c>
      <c r="I156" s="12">
        <v>0</v>
      </c>
      <c r="J156" s="12">
        <v>122.95750953999999</v>
      </c>
      <c r="K156" s="16">
        <v>2254.1251452800002</v>
      </c>
      <c r="L156" s="14">
        <v>3942.7791858699998</v>
      </c>
      <c r="M156" s="12">
        <v>566.5980204</v>
      </c>
      <c r="N156" s="32">
        <v>1535545.9461985924</v>
      </c>
      <c r="O156" s="33">
        <v>1050451.3814507346</v>
      </c>
      <c r="P156" s="33">
        <v>1553977.4220261425</v>
      </c>
      <c r="Q156" s="33">
        <v>1068882.8572782846</v>
      </c>
      <c r="R156" s="33">
        <v>4782942.8485754132</v>
      </c>
      <c r="S156" s="30">
        <f t="shared" si="6"/>
        <v>0.32104626687227733</v>
      </c>
      <c r="T156" s="30">
        <f t="shared" si="6"/>
        <v>0.21962448950516075</v>
      </c>
      <c r="U156" s="30">
        <f t="shared" si="6"/>
        <v>0.32489985166538016</v>
      </c>
      <c r="V156" s="30">
        <f t="shared" si="6"/>
        <v>0.22347807429826358</v>
      </c>
      <c r="W156" s="28">
        <f t="shared" si="5"/>
        <v>-18431.47582755005</v>
      </c>
    </row>
    <row r="157" spans="1:23" s="5" customFormat="1" ht="12.75" customHeight="1">
      <c r="A157" s="9">
        <v>41244</v>
      </c>
      <c r="B157" s="16">
        <v>3228.1362501799999</v>
      </c>
      <c r="C157" s="16">
        <v>1149.6086351700001</v>
      </c>
      <c r="D157" s="14">
        <v>6149.1216309300007</v>
      </c>
      <c r="E157" s="12">
        <v>350.66341681999876</v>
      </c>
      <c r="F157" s="14">
        <v>1022.2556271100001</v>
      </c>
      <c r="G157" s="12">
        <v>0</v>
      </c>
      <c r="H157" s="12">
        <v>0</v>
      </c>
      <c r="I157" s="12">
        <v>496.99339350999998</v>
      </c>
      <c r="J157" s="12">
        <v>122.75256803000001</v>
      </c>
      <c r="K157" s="16">
        <v>2533.7700821799999</v>
      </c>
      <c r="L157" s="14">
        <v>4114.0889560599999</v>
      </c>
      <c r="M157" s="12">
        <v>569.52545917999998</v>
      </c>
      <c r="N157" s="32">
        <v>1550083.0781581325</v>
      </c>
      <c r="O157" s="33">
        <v>1061857.9565747001</v>
      </c>
      <c r="P157" s="33">
        <v>1569819.9941773026</v>
      </c>
      <c r="Q157" s="33">
        <v>1081594.8725938702</v>
      </c>
      <c r="R157" s="33">
        <v>4814760.0000000009</v>
      </c>
      <c r="S157" s="30">
        <f t="shared" si="6"/>
        <v>0.32194399682603747</v>
      </c>
      <c r="T157" s="30">
        <f t="shared" si="6"/>
        <v>0.22054224023101876</v>
      </c>
      <c r="U157" s="30">
        <f t="shared" si="6"/>
        <v>0.32604324912919902</v>
      </c>
      <c r="V157" s="30">
        <f t="shared" si="6"/>
        <v>0.22464149253418031</v>
      </c>
      <c r="W157" s="28">
        <f t="shared" si="5"/>
        <v>-19736.916019170079</v>
      </c>
    </row>
    <row r="158" spans="1:23" s="5" customFormat="1" ht="12.75" customHeight="1">
      <c r="A158" s="9">
        <v>41275</v>
      </c>
      <c r="B158" s="16">
        <v>3498.2222375799997</v>
      </c>
      <c r="C158" s="16">
        <v>1138.2493457400001</v>
      </c>
      <c r="D158" s="14">
        <v>6405.0835600800001</v>
      </c>
      <c r="E158" s="12">
        <v>346.40803614000032</v>
      </c>
      <c r="F158" s="14">
        <v>1009.03747989</v>
      </c>
      <c r="G158" s="12">
        <v>0</v>
      </c>
      <c r="H158" s="12">
        <v>0</v>
      </c>
      <c r="I158" s="12">
        <v>0</v>
      </c>
      <c r="J158" s="12">
        <v>123.68877786</v>
      </c>
      <c r="K158" s="16">
        <v>2811.7584799800002</v>
      </c>
      <c r="L158" s="14">
        <v>4220.0392281599998</v>
      </c>
      <c r="M158" s="12">
        <v>572.46800739000003</v>
      </c>
      <c r="N158" s="32">
        <v>1563259.5250305375</v>
      </c>
      <c r="O158" s="33">
        <v>1079725.5091921589</v>
      </c>
      <c r="P158" s="33">
        <v>1583384.4801833576</v>
      </c>
      <c r="Q158" s="33">
        <v>1099850.464344979</v>
      </c>
      <c r="R158" s="33">
        <v>4861593.1370208086</v>
      </c>
      <c r="S158" s="30">
        <f t="shared" si="6"/>
        <v>0.32155293151259162</v>
      </c>
      <c r="T158" s="30">
        <f t="shared" si="6"/>
        <v>0.22209293924045159</v>
      </c>
      <c r="U158" s="30">
        <f t="shared" si="6"/>
        <v>0.32569251180769476</v>
      </c>
      <c r="V158" s="30">
        <f t="shared" si="6"/>
        <v>0.22623251953555476</v>
      </c>
      <c r="W158" s="28">
        <f t="shared" si="5"/>
        <v>-20124.955152820097</v>
      </c>
    </row>
    <row r="159" spans="1:23" s="5" customFormat="1" ht="12.75" customHeight="1">
      <c r="A159" s="9">
        <v>41306</v>
      </c>
      <c r="B159" s="16">
        <v>3792.3648462900001</v>
      </c>
      <c r="C159" s="16">
        <v>1150.05133284</v>
      </c>
      <c r="D159" s="14">
        <v>6646.194560410001</v>
      </c>
      <c r="E159" s="12">
        <v>343.21533914999867</v>
      </c>
      <c r="F159" s="14">
        <v>1057.2805439500003</v>
      </c>
      <c r="G159" s="12">
        <v>0</v>
      </c>
      <c r="H159" s="12">
        <v>0</v>
      </c>
      <c r="I159" s="12">
        <v>0</v>
      </c>
      <c r="J159" s="12">
        <v>124.19066240000001</v>
      </c>
      <c r="K159" s="16">
        <v>3138.83103368</v>
      </c>
      <c r="L159" s="14">
        <v>4344.63654331</v>
      </c>
      <c r="M159" s="12">
        <v>575.13947728999995</v>
      </c>
      <c r="N159" s="32">
        <v>1593717.742031855</v>
      </c>
      <c r="O159" s="33">
        <v>1112299.9982782374</v>
      </c>
      <c r="P159" s="33">
        <v>1614889.6463711751</v>
      </c>
      <c r="Q159" s="33">
        <v>1133471.9026175574</v>
      </c>
      <c r="R159" s="33">
        <v>4892857.299627441</v>
      </c>
      <c r="S159" s="30">
        <f t="shared" si="6"/>
        <v>0.32572332370151202</v>
      </c>
      <c r="T159" s="30">
        <f t="shared" si="6"/>
        <v>0.22733137922557681</v>
      </c>
      <c r="U159" s="30">
        <f t="shared" si="6"/>
        <v>0.33005042809937218</v>
      </c>
      <c r="V159" s="30">
        <f t="shared" si="6"/>
        <v>0.23165848362343694</v>
      </c>
      <c r="W159" s="28">
        <f t="shared" si="5"/>
        <v>-21171.904339320026</v>
      </c>
    </row>
    <row r="160" spans="1:23" s="5" customFormat="1" ht="12.75" customHeight="1">
      <c r="A160" s="9">
        <v>41334</v>
      </c>
      <c r="B160" s="16">
        <v>3779.8186528000001</v>
      </c>
      <c r="C160" s="16">
        <v>1005.93586683</v>
      </c>
      <c r="D160" s="14">
        <v>6969.3437273199997</v>
      </c>
      <c r="E160" s="12">
        <v>340.57472927000043</v>
      </c>
      <c r="F160" s="14">
        <v>1085.16271495</v>
      </c>
      <c r="G160" s="12">
        <v>0</v>
      </c>
      <c r="H160" s="12">
        <v>0</v>
      </c>
      <c r="I160" s="12">
        <v>0</v>
      </c>
      <c r="J160" s="12">
        <v>124.13621959999999</v>
      </c>
      <c r="K160" s="16">
        <v>3438.9753701100003</v>
      </c>
      <c r="L160" s="14">
        <v>4472.0441728999995</v>
      </c>
      <c r="M160" s="12">
        <v>578.11107895999999</v>
      </c>
      <c r="N160" s="32">
        <v>1596279.8662374595</v>
      </c>
      <c r="O160" s="33">
        <v>1102030.542317624</v>
      </c>
      <c r="P160" s="33">
        <v>1618073.9687701995</v>
      </c>
      <c r="Q160" s="33">
        <v>1123824.644850364</v>
      </c>
      <c r="R160" s="33">
        <v>4926941.97898601</v>
      </c>
      <c r="S160" s="30">
        <f t="shared" si="6"/>
        <v>0.32398998669880463</v>
      </c>
      <c r="T160" s="30">
        <f t="shared" si="6"/>
        <v>0.22367434952916324</v>
      </c>
      <c r="U160" s="30">
        <f t="shared" si="6"/>
        <v>0.32841344096834835</v>
      </c>
      <c r="V160" s="30">
        <f t="shared" si="6"/>
        <v>0.22809780379870698</v>
      </c>
      <c r="W160" s="28">
        <f t="shared" si="5"/>
        <v>-21794.102532739984</v>
      </c>
    </row>
    <row r="161" spans="1:23" s="5" customFormat="1" ht="12.75" customHeight="1">
      <c r="A161" s="9">
        <v>41365</v>
      </c>
      <c r="B161" s="16">
        <v>3533.7087824299997</v>
      </c>
      <c r="C161" s="16">
        <v>1016.02534852</v>
      </c>
      <c r="D161" s="14">
        <v>7291.9637286800007</v>
      </c>
      <c r="E161" s="12">
        <v>322.3779038699999</v>
      </c>
      <c r="F161" s="14">
        <v>1089.2664320500003</v>
      </c>
      <c r="G161" s="12">
        <v>0</v>
      </c>
      <c r="H161" s="12">
        <v>0</v>
      </c>
      <c r="I161" s="12">
        <v>0</v>
      </c>
      <c r="J161" s="12">
        <v>124.94883833</v>
      </c>
      <c r="K161" s="16">
        <v>3749.60949506</v>
      </c>
      <c r="L161" s="14">
        <v>4093.15209989</v>
      </c>
      <c r="M161" s="12">
        <v>581.00161836999996</v>
      </c>
      <c r="N161" s="32">
        <v>1602821.3406341833</v>
      </c>
      <c r="O161" s="33">
        <v>1112520.5259073104</v>
      </c>
      <c r="P161" s="33">
        <v>1624623.3948813833</v>
      </c>
      <c r="Q161" s="33">
        <v>1134322.5801545104</v>
      </c>
      <c r="R161" s="33">
        <v>4983825.300033954</v>
      </c>
      <c r="S161" s="30">
        <f t="shared" si="6"/>
        <v>0.32160463983825105</v>
      </c>
      <c r="T161" s="30">
        <f t="shared" si="6"/>
        <v>0.22322622863600997</v>
      </c>
      <c r="U161" s="30">
        <f t="shared" si="6"/>
        <v>0.32597920213421505</v>
      </c>
      <c r="V161" s="30">
        <f t="shared" si="6"/>
        <v>0.22760079093197397</v>
      </c>
      <c r="W161" s="28">
        <f t="shared" si="5"/>
        <v>-21802.054247200023</v>
      </c>
    </row>
    <row r="162" spans="1:23" s="5" customFormat="1" ht="12.75" customHeight="1">
      <c r="A162" s="9">
        <v>41395</v>
      </c>
      <c r="B162" s="16">
        <v>3856.4923920400001</v>
      </c>
      <c r="C162" s="16">
        <v>1039.4452097999999</v>
      </c>
      <c r="D162" s="14">
        <v>7670.9155905239295</v>
      </c>
      <c r="E162" s="12">
        <v>288.53307401607134</v>
      </c>
      <c r="F162" s="14">
        <v>1097.9123805800002</v>
      </c>
      <c r="G162" s="12">
        <v>17.806510129999999</v>
      </c>
      <c r="H162" s="12">
        <v>0</v>
      </c>
      <c r="I162" s="12">
        <v>4.66856896</v>
      </c>
      <c r="J162" s="12">
        <v>125.09837036999998</v>
      </c>
      <c r="K162" s="16">
        <v>4104.8090743399998</v>
      </c>
      <c r="L162" s="14">
        <v>4226.8014182300003</v>
      </c>
      <c r="M162" s="12">
        <v>584.00347614000009</v>
      </c>
      <c r="N162" s="32">
        <v>1583776.4143381703</v>
      </c>
      <c r="O162" s="33">
        <v>1091595.2058164056</v>
      </c>
      <c r="P162" s="33">
        <v>1606792.9004033003</v>
      </c>
      <c r="Q162" s="33">
        <v>1114611.6918815356</v>
      </c>
      <c r="R162" s="33">
        <v>5022416.4615529953</v>
      </c>
      <c r="S162" s="30">
        <f t="shared" si="6"/>
        <v>0.3153415146796581</v>
      </c>
      <c r="T162" s="30">
        <f t="shared" si="6"/>
        <v>0.21734462169209887</v>
      </c>
      <c r="U162" s="30">
        <f t="shared" si="6"/>
        <v>0.31992426607857594</v>
      </c>
      <c r="V162" s="30">
        <f t="shared" si="6"/>
        <v>0.22192737309101671</v>
      </c>
      <c r="W162" s="28">
        <f t="shared" si="5"/>
        <v>-23016.486065129982</v>
      </c>
    </row>
    <row r="163" spans="1:23" s="5" customFormat="1" ht="12.75" customHeight="1">
      <c r="A163" s="9">
        <v>41426</v>
      </c>
      <c r="B163" s="16">
        <v>4158.0150623199997</v>
      </c>
      <c r="C163" s="16">
        <v>1043.62810362</v>
      </c>
      <c r="D163" s="14">
        <v>8012.9271415300009</v>
      </c>
      <c r="E163" s="12">
        <v>307.19075748999978</v>
      </c>
      <c r="F163" s="14">
        <v>1081.9270558699998</v>
      </c>
      <c r="G163" s="12">
        <v>0</v>
      </c>
      <c r="H163" s="12">
        <v>0</v>
      </c>
      <c r="I163" s="12">
        <v>0</v>
      </c>
      <c r="J163" s="12">
        <v>125.24925787000001</v>
      </c>
      <c r="K163" s="16">
        <v>4459.7467095600005</v>
      </c>
      <c r="L163" s="14">
        <v>4057.3623490800001</v>
      </c>
      <c r="M163" s="12">
        <v>586.92347738000001</v>
      </c>
      <c r="N163" s="32">
        <v>1580271.0201837106</v>
      </c>
      <c r="O163" s="33">
        <v>1087256.0704965873</v>
      </c>
      <c r="P163" s="33">
        <v>1604103.9900984305</v>
      </c>
      <c r="Q163" s="33">
        <v>1111089.0404113072</v>
      </c>
      <c r="R163" s="33">
        <v>5066419.2493123105</v>
      </c>
      <c r="S163" s="30">
        <f t="shared" si="6"/>
        <v>0.31191082743462423</v>
      </c>
      <c r="T163" s="30">
        <f t="shared" si="6"/>
        <v>0.21460049336504591</v>
      </c>
      <c r="U163" s="30">
        <f t="shared" si="6"/>
        <v>0.31661493278831265</v>
      </c>
      <c r="V163" s="30">
        <f t="shared" si="6"/>
        <v>0.21930459871873428</v>
      </c>
      <c r="W163" s="28">
        <f t="shared" si="5"/>
        <v>-23832.969914719928</v>
      </c>
    </row>
    <row r="164" spans="1:23" s="5" customFormat="1" ht="12.75" customHeight="1">
      <c r="A164" s="9">
        <v>41456</v>
      </c>
      <c r="B164" s="16">
        <v>4483.0974558600001</v>
      </c>
      <c r="C164" s="16">
        <v>1082.8360613699999</v>
      </c>
      <c r="D164" s="14">
        <v>8408.1333135200002</v>
      </c>
      <c r="E164" s="12">
        <v>264.85171542999842</v>
      </c>
      <c r="F164" s="14">
        <v>1144.53319491</v>
      </c>
      <c r="G164" s="12">
        <v>0</v>
      </c>
      <c r="H164" s="12">
        <v>207.13841661000001</v>
      </c>
      <c r="I164" s="12">
        <v>0</v>
      </c>
      <c r="J164" s="12">
        <v>125.76639450999998</v>
      </c>
      <c r="K164" s="16">
        <v>4820.89534688</v>
      </c>
      <c r="L164" s="14">
        <v>4182.7198438000005</v>
      </c>
      <c r="M164" s="12">
        <v>590.07387098999993</v>
      </c>
      <c r="N164" s="32">
        <v>1573789.3525526151</v>
      </c>
      <c r="O164" s="33">
        <v>1074798.8494888775</v>
      </c>
      <c r="P164" s="33">
        <v>1599099.3981664951</v>
      </c>
      <c r="Q164" s="33">
        <v>1100108.8951027575</v>
      </c>
      <c r="R164" s="33">
        <v>5110635.7810038934</v>
      </c>
      <c r="S164" s="30">
        <f t="shared" si="6"/>
        <v>0.30794394670079039</v>
      </c>
      <c r="T164" s="30">
        <f t="shared" si="6"/>
        <v>0.21030628977394128</v>
      </c>
      <c r="U164" s="30">
        <f t="shared" si="6"/>
        <v>0.31289637271947807</v>
      </c>
      <c r="V164" s="30">
        <f t="shared" si="6"/>
        <v>0.21525871579262898</v>
      </c>
      <c r="W164" s="28">
        <f t="shared" si="5"/>
        <v>-25310.045613880036</v>
      </c>
    </row>
    <row r="165" spans="1:23" s="5" customFormat="1" ht="12.75" customHeight="1">
      <c r="A165" s="9">
        <v>41487</v>
      </c>
      <c r="B165" s="16">
        <v>4801.8324038100009</v>
      </c>
      <c r="C165" s="16">
        <v>1090.2199968699999</v>
      </c>
      <c r="D165" s="14">
        <v>8555.9675033399999</v>
      </c>
      <c r="E165" s="12">
        <v>259.51821060999964</v>
      </c>
      <c r="F165" s="14">
        <v>1180.5794910699999</v>
      </c>
      <c r="G165" s="12">
        <v>0</v>
      </c>
      <c r="H165" s="14">
        <v>1497.06813631</v>
      </c>
      <c r="I165" s="12">
        <v>576.25578636</v>
      </c>
      <c r="J165" s="12">
        <v>126.34337561000001</v>
      </c>
      <c r="K165" s="16">
        <v>5159.5710177199999</v>
      </c>
      <c r="L165" s="14">
        <v>4328.3211982100001</v>
      </c>
      <c r="M165" s="12">
        <v>593.12797519000003</v>
      </c>
      <c r="N165" s="32">
        <v>1573100.1559264315</v>
      </c>
      <c r="O165" s="33">
        <v>1070029.333242699</v>
      </c>
      <c r="P165" s="33">
        <v>1601268.9610215316</v>
      </c>
      <c r="Q165" s="33">
        <v>1098198.1383377991</v>
      </c>
      <c r="R165" s="33">
        <v>5144131.2344340533</v>
      </c>
      <c r="S165" s="30">
        <f t="shared" si="6"/>
        <v>0.30580482577822504</v>
      </c>
      <c r="T165" s="30">
        <f t="shared" si="6"/>
        <v>0.20800972690589248</v>
      </c>
      <c r="U165" s="30">
        <f t="shared" si="6"/>
        <v>0.31128073683324292</v>
      </c>
      <c r="V165" s="30">
        <f t="shared" si="6"/>
        <v>0.21348563796091036</v>
      </c>
      <c r="W165" s="28">
        <f t="shared" si="5"/>
        <v>-28168.805095100077</v>
      </c>
    </row>
    <row r="166" spans="1:23" s="5" customFormat="1" ht="12.75" customHeight="1">
      <c r="A166" s="9">
        <v>41518</v>
      </c>
      <c r="B166" s="16">
        <v>5188.3104071499993</v>
      </c>
      <c r="C166" s="16">
        <v>1126.18282047</v>
      </c>
      <c r="D166" s="14">
        <v>9023.1704811199997</v>
      </c>
      <c r="E166" s="12">
        <v>246.39727001000213</v>
      </c>
      <c r="F166" s="14">
        <v>1176.5798736599997</v>
      </c>
      <c r="G166" s="12">
        <v>0</v>
      </c>
      <c r="H166" s="12">
        <v>89.503233870000003</v>
      </c>
      <c r="I166" s="14">
        <v>1519.61667971</v>
      </c>
      <c r="J166" s="12">
        <v>126.56958931</v>
      </c>
      <c r="K166" s="16">
        <v>5523.6395453999994</v>
      </c>
      <c r="L166" s="14">
        <v>4422.2436427399998</v>
      </c>
      <c r="M166" s="12">
        <v>596.13844747999997</v>
      </c>
      <c r="N166" s="32">
        <v>1635596.7216101005</v>
      </c>
      <c r="O166" s="33">
        <v>1111910.2497380562</v>
      </c>
      <c r="P166" s="33">
        <v>1664635.0736010205</v>
      </c>
      <c r="Q166" s="33">
        <v>1140948.6017289762</v>
      </c>
      <c r="R166" s="33">
        <v>5190105.868101351</v>
      </c>
      <c r="S166" s="30">
        <f t="shared" si="6"/>
        <v>0.31513744867181986</v>
      </c>
      <c r="T166" s="30">
        <f t="shared" si="6"/>
        <v>0.21423652580420602</v>
      </c>
      <c r="U166" s="30">
        <f t="shared" si="6"/>
        <v>0.32073239273055115</v>
      </c>
      <c r="V166" s="30">
        <f t="shared" si="6"/>
        <v>0.21983146986293731</v>
      </c>
      <c r="W166" s="28">
        <f t="shared" si="5"/>
        <v>-29038.351990920026</v>
      </c>
    </row>
    <row r="167" spans="1:23" s="5" customFormat="1" ht="12.75" customHeight="1">
      <c r="A167" s="9">
        <v>41548</v>
      </c>
      <c r="B167" s="16">
        <v>5563.0467530900005</v>
      </c>
      <c r="C167" s="16">
        <v>1163.7805213800002</v>
      </c>
      <c r="D167" s="14">
        <v>9734.8540504899993</v>
      </c>
      <c r="E167" s="12">
        <v>232.58164626000024</v>
      </c>
      <c r="F167" s="14">
        <v>1113.1200469100002</v>
      </c>
      <c r="G167" s="12">
        <v>1.19918378</v>
      </c>
      <c r="H167" s="14">
        <v>1583.63083366</v>
      </c>
      <c r="I167" s="14">
        <v>1289.78297092</v>
      </c>
      <c r="J167" s="12">
        <v>127.22564061000001</v>
      </c>
      <c r="K167" s="16">
        <v>5900.2998192799996</v>
      </c>
      <c r="L167" s="14">
        <v>4549.5685624200005</v>
      </c>
      <c r="M167" s="12">
        <v>599.74807065000005</v>
      </c>
      <c r="N167" s="32">
        <v>1654964.4860863753</v>
      </c>
      <c r="O167" s="33">
        <v>1129924.3074009665</v>
      </c>
      <c r="P167" s="33">
        <v>1686823.3241858254</v>
      </c>
      <c r="Q167" s="33">
        <v>1161783.1455004166</v>
      </c>
      <c r="R167" s="33">
        <v>5235251.2353630243</v>
      </c>
      <c r="S167" s="30">
        <f t="shared" si="6"/>
        <v>0.31611940128249</v>
      </c>
      <c r="T167" s="30">
        <f t="shared" si="6"/>
        <v>0.21583000635548583</v>
      </c>
      <c r="U167" s="30">
        <f t="shared" si="6"/>
        <v>0.32220484716983355</v>
      </c>
      <c r="V167" s="30">
        <f t="shared" si="6"/>
        <v>0.22191545224282935</v>
      </c>
      <c r="W167" s="28">
        <f t="shared" si="5"/>
        <v>-31858.838099450106</v>
      </c>
    </row>
    <row r="168" spans="1:23" s="5" customFormat="1" ht="12.75" customHeight="1">
      <c r="A168" s="9">
        <v>41579</v>
      </c>
      <c r="B168" s="16">
        <v>5949.1394888900004</v>
      </c>
      <c r="C168" s="16">
        <v>1255.0880677100001</v>
      </c>
      <c r="D168" s="14">
        <v>10204.190326589998</v>
      </c>
      <c r="E168" s="12">
        <v>219.25549637000276</v>
      </c>
      <c r="F168" s="14">
        <v>1182.8987167400001</v>
      </c>
      <c r="G168" s="12">
        <v>226.45937119999999</v>
      </c>
      <c r="H168" s="12">
        <v>351.71684075999997</v>
      </c>
      <c r="I168" s="12">
        <v>653.88750637999999</v>
      </c>
      <c r="J168" s="12">
        <v>130.44454604999999</v>
      </c>
      <c r="K168" s="16">
        <v>6259.0711000000001</v>
      </c>
      <c r="L168" s="14">
        <v>4693.92045452</v>
      </c>
      <c r="M168" s="12">
        <v>602.89566735000005</v>
      </c>
      <c r="N168" s="32">
        <v>1614086.6710601957</v>
      </c>
      <c r="O168" s="33">
        <v>1086565.7163001786</v>
      </c>
      <c r="P168" s="33">
        <v>1645815.6386427556</v>
      </c>
      <c r="Q168" s="33">
        <v>1118294.6838827385</v>
      </c>
      <c r="R168" s="33">
        <v>5279039.4791962132</v>
      </c>
      <c r="S168" s="30">
        <f t="shared" si="6"/>
        <v>0.30575385492399398</v>
      </c>
      <c r="T168" s="30">
        <f t="shared" si="6"/>
        <v>0.20582640470527777</v>
      </c>
      <c r="U168" s="30">
        <f t="shared" si="6"/>
        <v>0.31176422247430274</v>
      </c>
      <c r="V168" s="30">
        <f t="shared" si="6"/>
        <v>0.21183677225558656</v>
      </c>
      <c r="W168" s="28">
        <f t="shared" si="5"/>
        <v>-31728.967582559912</v>
      </c>
    </row>
    <row r="169" spans="1:23" s="5" customFormat="1" ht="12.75" customHeight="1">
      <c r="A169" s="9">
        <v>41609</v>
      </c>
      <c r="B169" s="21">
        <v>6333.2838864399992</v>
      </c>
      <c r="C169" s="21">
        <v>1373.70241599</v>
      </c>
      <c r="D169" s="22">
        <v>10672.309755530001</v>
      </c>
      <c r="E169" s="20">
        <v>337.55696368999861</v>
      </c>
      <c r="F169" s="22">
        <v>1249.8326509400001</v>
      </c>
      <c r="G169" s="20">
        <v>480.68131219999998</v>
      </c>
      <c r="H169" s="20">
        <v>620.01934677999998</v>
      </c>
      <c r="I169" s="22">
        <v>1872.22771214</v>
      </c>
      <c r="J169" s="20">
        <v>180.53262654</v>
      </c>
      <c r="K169" s="21">
        <v>6629.2315219399998</v>
      </c>
      <c r="L169" s="22">
        <v>5715.2593754199997</v>
      </c>
      <c r="M169" s="20">
        <v>606.29575518999991</v>
      </c>
      <c r="N169" s="34">
        <v>1626334.8656840401</v>
      </c>
      <c r="O169" s="35">
        <v>1090393.2579484466</v>
      </c>
      <c r="P169" s="35">
        <v>1662405.7990068402</v>
      </c>
      <c r="Q169" s="35">
        <v>1126464.1912712466</v>
      </c>
      <c r="R169" s="35">
        <v>5331619.0000000121</v>
      </c>
      <c r="S169" s="31">
        <f t="shared" si="6"/>
        <v>0.30503583727270017</v>
      </c>
      <c r="T169" s="31">
        <f t="shared" si="6"/>
        <v>0.20451447448672608</v>
      </c>
      <c r="U169" s="31">
        <f t="shared" si="6"/>
        <v>0.3118013119479911</v>
      </c>
      <c r="V169" s="31">
        <f t="shared" si="6"/>
        <v>0.21127994916201703</v>
      </c>
      <c r="W169" s="28">
        <f t="shared" si="5"/>
        <v>-36070.933322800091</v>
      </c>
    </row>
    <row r="170" spans="1:23" s="5" customFormat="1" ht="12.75" customHeight="1">
      <c r="A170" s="9">
        <v>41640</v>
      </c>
      <c r="B170" s="16">
        <v>6750.2252021300001</v>
      </c>
      <c r="C170" s="16">
        <v>1396.1997901300001</v>
      </c>
      <c r="D170" s="14">
        <v>11189.001760430003</v>
      </c>
      <c r="E170" s="12">
        <v>311.86024626999665</v>
      </c>
      <c r="F170" s="14">
        <v>1272.5729078100003</v>
      </c>
      <c r="G170" s="12">
        <v>0</v>
      </c>
      <c r="H170" s="12">
        <v>0</v>
      </c>
      <c r="I170" s="12">
        <v>36.250580340000006</v>
      </c>
      <c r="J170" s="12">
        <v>198.96515244</v>
      </c>
      <c r="K170" s="16">
        <v>6999.0842540000003</v>
      </c>
      <c r="L170" s="14">
        <v>5852.9659176399991</v>
      </c>
      <c r="M170" s="12">
        <v>610.09763932999999</v>
      </c>
      <c r="N170" s="32">
        <v>1613202.9739370525</v>
      </c>
      <c r="O170" s="33">
        <v>1079746.7256745854</v>
      </c>
      <c r="P170" s="33">
        <v>1647820.1973875726</v>
      </c>
      <c r="Q170" s="33">
        <v>1114363.9491251055</v>
      </c>
      <c r="R170" s="33">
        <v>5377598.8752252152</v>
      </c>
      <c r="S170" s="15">
        <f t="shared" si="6"/>
        <v>0.29998573924305411</v>
      </c>
      <c r="T170" s="30">
        <f t="shared" si="6"/>
        <v>0.20078602936507892</v>
      </c>
      <c r="U170" s="30">
        <f t="shared" si="6"/>
        <v>0.30642304039803664</v>
      </c>
      <c r="V170" s="30">
        <f t="shared" si="6"/>
        <v>0.20722333052006145</v>
      </c>
      <c r="W170" s="28">
        <f t="shared" si="5"/>
        <v>-34617.223450520076</v>
      </c>
    </row>
    <row r="171" spans="1:23" s="5" customFormat="1" ht="12.75" customHeight="1">
      <c r="A171" s="9">
        <v>41671</v>
      </c>
      <c r="B171" s="16">
        <v>7121.9177257199999</v>
      </c>
      <c r="C171" s="16">
        <v>1425.1474402599999</v>
      </c>
      <c r="D171" s="14">
        <v>11676.571030749999</v>
      </c>
      <c r="E171" s="12">
        <v>288.19027787000084</v>
      </c>
      <c r="F171" s="14">
        <v>1321.9863393400003</v>
      </c>
      <c r="G171" s="12">
        <v>773.71166620000008</v>
      </c>
      <c r="H171" s="12">
        <v>19.559203350000001</v>
      </c>
      <c r="I171" s="14">
        <v>1373.5239829899999</v>
      </c>
      <c r="J171" s="12">
        <v>209.94760647000001</v>
      </c>
      <c r="K171" s="16">
        <v>7418.4187245499998</v>
      </c>
      <c r="L171" s="14">
        <v>6023.8567568299995</v>
      </c>
      <c r="M171" s="12">
        <v>613.28877152999996</v>
      </c>
      <c r="N171" s="32">
        <v>1649536.1701577471</v>
      </c>
      <c r="O171" s="33">
        <v>1118690.9117198058</v>
      </c>
      <c r="P171" s="33">
        <v>1687802.2896836072</v>
      </c>
      <c r="Q171" s="33">
        <v>1156957.0312456659</v>
      </c>
      <c r="R171" s="33">
        <v>5434579.3918938274</v>
      </c>
      <c r="S171" s="30">
        <f t="shared" si="6"/>
        <v>0.30352600472047225</v>
      </c>
      <c r="T171" s="30">
        <f t="shared" si="6"/>
        <v>0.20584682475858862</v>
      </c>
      <c r="U171" s="30">
        <f t="shared" si="6"/>
        <v>0.31056723399811192</v>
      </c>
      <c r="V171" s="30">
        <f t="shared" si="6"/>
        <v>0.21288805403622829</v>
      </c>
      <c r="W171" s="28">
        <f t="shared" si="5"/>
        <v>-38266.119525860064</v>
      </c>
    </row>
    <row r="172" spans="1:23" s="5" customFormat="1" ht="12.75" customHeight="1">
      <c r="A172" s="9">
        <v>41699</v>
      </c>
      <c r="B172" s="16">
        <v>7535.8057834399997</v>
      </c>
      <c r="C172" s="16">
        <v>1676.2580682</v>
      </c>
      <c r="D172" s="14">
        <v>12218.401889979999</v>
      </c>
      <c r="E172" s="12">
        <v>261.87388987999918</v>
      </c>
      <c r="F172" s="14">
        <v>1350.79160996</v>
      </c>
      <c r="G172" s="12">
        <v>203.90956815999999</v>
      </c>
      <c r="H172" s="12">
        <v>13.315673039999998</v>
      </c>
      <c r="I172" s="14">
        <v>1427.3895977499999</v>
      </c>
      <c r="J172" s="12">
        <v>223.85454659000001</v>
      </c>
      <c r="K172" s="16">
        <v>7794.6823892600005</v>
      </c>
      <c r="L172" s="14">
        <v>6165.8201244900001</v>
      </c>
      <c r="M172" s="12">
        <v>616.62937898999996</v>
      </c>
      <c r="N172" s="32">
        <v>1685681.2849941973</v>
      </c>
      <c r="O172" s="33">
        <v>1133663.1184131252</v>
      </c>
      <c r="P172" s="33">
        <v>1725170.0175139373</v>
      </c>
      <c r="Q172" s="33">
        <v>1173151.8509328652</v>
      </c>
      <c r="R172" s="33">
        <v>5475874.3049932318</v>
      </c>
      <c r="S172" s="30">
        <f t="shared" si="6"/>
        <v>0.30783783394317354</v>
      </c>
      <c r="T172" s="30">
        <f t="shared" si="6"/>
        <v>0.20702869629045045</v>
      </c>
      <c r="U172" s="30">
        <f t="shared" si="6"/>
        <v>0.31504923623627068</v>
      </c>
      <c r="V172" s="30">
        <f t="shared" si="6"/>
        <v>0.21424009858354759</v>
      </c>
      <c r="W172" s="28">
        <f t="shared" si="5"/>
        <v>-39488.732519740006</v>
      </c>
    </row>
    <row r="173" spans="1:23" s="5" customFormat="1" ht="12.75" customHeight="1">
      <c r="A173" s="9">
        <v>41730</v>
      </c>
      <c r="B173" s="16">
        <v>7060.7486093400003</v>
      </c>
      <c r="C173" s="16">
        <v>1709.8116309300001</v>
      </c>
      <c r="D173" s="14">
        <v>12762.395093680001</v>
      </c>
      <c r="E173" s="12">
        <v>236.29572073000145</v>
      </c>
      <c r="F173" s="14">
        <v>1296.3230880000001</v>
      </c>
      <c r="G173" s="12">
        <v>227.52879639</v>
      </c>
      <c r="H173" s="12">
        <v>0</v>
      </c>
      <c r="I173" s="14">
        <v>1644.06595552</v>
      </c>
      <c r="J173" s="12">
        <v>238.39555517000002</v>
      </c>
      <c r="K173" s="16">
        <v>8231.6789535799999</v>
      </c>
      <c r="L173" s="14">
        <v>6318.5159095499994</v>
      </c>
      <c r="M173" s="12">
        <v>619.99141005000013</v>
      </c>
      <c r="N173" s="32">
        <v>1695977.5913689185</v>
      </c>
      <c r="O173" s="33">
        <v>1134444.2141998513</v>
      </c>
      <c r="P173" s="33">
        <v>1736323.3420918586</v>
      </c>
      <c r="Q173" s="33">
        <v>1174789.9649227913</v>
      </c>
      <c r="R173" s="33">
        <v>5512656.0491225934</v>
      </c>
      <c r="S173" s="30">
        <f t="shared" si="6"/>
        <v>0.30765162496195536</v>
      </c>
      <c r="T173" s="30">
        <f t="shared" si="6"/>
        <v>0.20578904326534428</v>
      </c>
      <c r="U173" s="30">
        <f t="shared" si="6"/>
        <v>0.31497037482833989</v>
      </c>
      <c r="V173" s="30">
        <f t="shared" si="6"/>
        <v>0.21310779313172887</v>
      </c>
      <c r="W173" s="28">
        <f t="shared" si="5"/>
        <v>-40345.75072294008</v>
      </c>
    </row>
    <row r="174" spans="1:23" s="5" customFormat="1" ht="12.75" customHeight="1">
      <c r="A174" s="9">
        <v>41760</v>
      </c>
      <c r="B174" s="16">
        <v>7506.7261383699997</v>
      </c>
      <c r="C174" s="16">
        <v>1760.5893887899999</v>
      </c>
      <c r="D174" s="14">
        <v>13327.721621750003</v>
      </c>
      <c r="E174" s="12">
        <v>209.75167207999803</v>
      </c>
      <c r="F174" s="14">
        <v>1332.1246796399998</v>
      </c>
      <c r="G174" s="14">
        <v>1000.97716039</v>
      </c>
      <c r="H174" s="12">
        <v>0</v>
      </c>
      <c r="I174" s="14">
        <v>2591.1858347500001</v>
      </c>
      <c r="J174" s="12">
        <v>250.86766857999999</v>
      </c>
      <c r="K174" s="16">
        <v>8529.9977047200009</v>
      </c>
      <c r="L174" s="14">
        <v>6507.1265117000012</v>
      </c>
      <c r="M174" s="12">
        <v>623.58543368999995</v>
      </c>
      <c r="N174" s="32">
        <v>1725869.1629351699</v>
      </c>
      <c r="O174" s="33">
        <v>1163040.7208185734</v>
      </c>
      <c r="P174" s="33">
        <v>1769509.8167496298</v>
      </c>
      <c r="Q174" s="33">
        <v>1206681.3746330333</v>
      </c>
      <c r="R174" s="33">
        <v>5553620.4980144892</v>
      </c>
      <c r="S174" s="30">
        <f t="shared" si="6"/>
        <v>0.31076469188922734</v>
      </c>
      <c r="T174" s="30">
        <f t="shared" si="6"/>
        <v>0.20942027299747606</v>
      </c>
      <c r="U174" s="30">
        <f t="shared" si="6"/>
        <v>0.31862274661768097</v>
      </c>
      <c r="V174" s="30">
        <f t="shared" si="6"/>
        <v>0.21727832772592973</v>
      </c>
      <c r="W174" s="28">
        <f t="shared" si="5"/>
        <v>-43640.653814459918</v>
      </c>
    </row>
    <row r="175" spans="1:23" s="5" customFormat="1" ht="12.75" customHeight="1">
      <c r="A175" s="9">
        <v>41791</v>
      </c>
      <c r="B175" s="16">
        <v>7943.7354062299992</v>
      </c>
      <c r="C175" s="16">
        <v>1796.22385966</v>
      </c>
      <c r="D175" s="14">
        <v>13879.64288689</v>
      </c>
      <c r="E175" s="12">
        <v>232.74240260000039</v>
      </c>
      <c r="F175" s="14">
        <v>1439.73464274</v>
      </c>
      <c r="G175" s="14">
        <v>1782.2203513900001</v>
      </c>
      <c r="H175" s="12">
        <v>82.329648590000005</v>
      </c>
      <c r="I175" s="14">
        <v>1823.1804681600001</v>
      </c>
      <c r="J175" s="12">
        <v>226.14196612999999</v>
      </c>
      <c r="K175" s="16">
        <v>8848.7738427000004</v>
      </c>
      <c r="L175" s="14">
        <v>6689.5306961199994</v>
      </c>
      <c r="M175" s="12">
        <v>626.98018667999997</v>
      </c>
      <c r="N175" s="32">
        <v>1755146.996113552</v>
      </c>
      <c r="O175" s="33">
        <v>1192936.897883534</v>
      </c>
      <c r="P175" s="33">
        <v>1800518.2324714421</v>
      </c>
      <c r="Q175" s="33">
        <v>1238308.134241424</v>
      </c>
      <c r="R175" s="33">
        <v>5575454.4460636005</v>
      </c>
      <c r="S175" s="30">
        <f t="shared" si="6"/>
        <v>0.31479891246402819</v>
      </c>
      <c r="T175" s="30">
        <f t="shared" si="6"/>
        <v>0.21396227149264485</v>
      </c>
      <c r="U175" s="30">
        <f t="shared" si="6"/>
        <v>0.3229365874816984</v>
      </c>
      <c r="V175" s="30">
        <f t="shared" si="6"/>
        <v>0.22209994651031509</v>
      </c>
      <c r="W175" s="28">
        <f t="shared" si="5"/>
        <v>-45371.236357890069</v>
      </c>
    </row>
    <row r="176" spans="1:23" s="5" customFormat="1" ht="12.75" customHeight="1">
      <c r="A176" s="9">
        <v>41821</v>
      </c>
      <c r="B176" s="16">
        <v>8404.7156908699999</v>
      </c>
      <c r="C176" s="16">
        <v>1842.7282482600001</v>
      </c>
      <c r="D176" s="14">
        <v>14440.406727950001</v>
      </c>
      <c r="E176" s="12">
        <v>205.93263251000022</v>
      </c>
      <c r="F176" s="14">
        <v>1543.1216866299999</v>
      </c>
      <c r="G176" s="14">
        <v>2018.3573173900002</v>
      </c>
      <c r="H176" s="12">
        <v>900.22675355999991</v>
      </c>
      <c r="I176" s="14">
        <v>2667.2308916500001</v>
      </c>
      <c r="J176" s="12">
        <v>238.71783586000001</v>
      </c>
      <c r="K176" s="16">
        <v>9182.4395492000003</v>
      </c>
      <c r="L176" s="14">
        <v>6859.6212277200002</v>
      </c>
      <c r="M176" s="12">
        <v>630.86962203999997</v>
      </c>
      <c r="N176" s="32">
        <v>1772880.4035539571</v>
      </c>
      <c r="O176" s="33">
        <v>1209179.8041731352</v>
      </c>
      <c r="P176" s="33">
        <v>1821814.7717375972</v>
      </c>
      <c r="Q176" s="33">
        <v>1258114.1723567753</v>
      </c>
      <c r="R176" s="33">
        <v>5606011.0749554299</v>
      </c>
      <c r="S176" s="30">
        <f t="shared" si="6"/>
        <v>0.31624632556903259</v>
      </c>
      <c r="T176" s="30">
        <f t="shared" si="6"/>
        <v>0.21569343834782714</v>
      </c>
      <c r="U176" s="30">
        <f t="shared" si="6"/>
        <v>0.32497523593495242</v>
      </c>
      <c r="V176" s="30">
        <f t="shared" si="6"/>
        <v>0.22442234871374703</v>
      </c>
      <c r="W176" s="28">
        <f t="shared" si="5"/>
        <v>-48934.368183640065</v>
      </c>
    </row>
    <row r="177" spans="1:23" s="5" customFormat="1" ht="12.75" customHeight="1">
      <c r="A177" s="9">
        <v>41852</v>
      </c>
      <c r="B177" s="16">
        <v>8871.0624265699989</v>
      </c>
      <c r="C177" s="16">
        <v>1910.93382649</v>
      </c>
      <c r="D177" s="14">
        <v>15008.661810680003</v>
      </c>
      <c r="E177" s="12">
        <v>179.0855988999958</v>
      </c>
      <c r="F177" s="14">
        <v>1556.8422749800002</v>
      </c>
      <c r="G177" s="12">
        <v>0</v>
      </c>
      <c r="H177" s="12">
        <v>0</v>
      </c>
      <c r="I177" s="12">
        <v>0</v>
      </c>
      <c r="J177" s="12">
        <v>249.10085113999997</v>
      </c>
      <c r="K177" s="16">
        <v>9485.1864753099999</v>
      </c>
      <c r="L177" s="14">
        <v>7044.5258387199992</v>
      </c>
      <c r="M177" s="12">
        <v>634.53992349999999</v>
      </c>
      <c r="N177" s="32">
        <v>1812495.4843023319</v>
      </c>
      <c r="O177" s="33">
        <v>1246139.4375791224</v>
      </c>
      <c r="P177" s="33">
        <v>1857435.423328622</v>
      </c>
      <c r="Q177" s="33">
        <v>1291079.3766054125</v>
      </c>
      <c r="R177" s="33">
        <v>5637627.4315700801</v>
      </c>
      <c r="S177" s="30">
        <f t="shared" si="6"/>
        <v>0.32149969225574587</v>
      </c>
      <c r="T177" s="30">
        <f t="shared" si="6"/>
        <v>0.22103969315192443</v>
      </c>
      <c r="U177" s="30">
        <f t="shared" si="6"/>
        <v>0.32947111987698802</v>
      </c>
      <c r="V177" s="30">
        <f t="shared" si="6"/>
        <v>0.22901112077316657</v>
      </c>
      <c r="W177" s="28">
        <f t="shared" si="5"/>
        <v>-44939.939026290085</v>
      </c>
    </row>
    <row r="178" spans="1:23" s="5" customFormat="1" ht="12.75" customHeight="1">
      <c r="A178" s="9">
        <v>41883</v>
      </c>
      <c r="B178" s="16">
        <v>9349.8504644500008</v>
      </c>
      <c r="C178" s="16">
        <v>1986.8412887300001</v>
      </c>
      <c r="D178" s="14">
        <v>15566.433210079997</v>
      </c>
      <c r="E178" s="12">
        <v>152.51932597000504</v>
      </c>
      <c r="F178" s="14">
        <v>1630.0901008000003</v>
      </c>
      <c r="G178" s="12">
        <v>0</v>
      </c>
      <c r="H178" s="12">
        <v>0</v>
      </c>
      <c r="I178" s="12">
        <v>0</v>
      </c>
      <c r="J178" s="12">
        <v>281.75858538</v>
      </c>
      <c r="K178" s="16">
        <v>9807.526174229999</v>
      </c>
      <c r="L178" s="14">
        <v>7275.86877766</v>
      </c>
      <c r="M178" s="12">
        <v>640.93671234999988</v>
      </c>
      <c r="N178" s="32">
        <v>1822791.4494430376</v>
      </c>
      <c r="O178" s="33">
        <v>1245574.9370940712</v>
      </c>
      <c r="P178" s="33">
        <v>1869483.2740826877</v>
      </c>
      <c r="Q178" s="33">
        <v>1292266.7617337212</v>
      </c>
      <c r="R178" s="33">
        <v>5683321.011681091</v>
      </c>
      <c r="S178" s="30">
        <f t="shared" si="6"/>
        <v>0.32072646357589207</v>
      </c>
      <c r="T178" s="30">
        <f t="shared" si="6"/>
        <v>0.21916322068276728</v>
      </c>
      <c r="U178" s="30">
        <f t="shared" si="6"/>
        <v>0.32894205170538238</v>
      </c>
      <c r="V178" s="30">
        <f t="shared" si="6"/>
        <v>0.22737880881225761</v>
      </c>
      <c r="W178" s="28">
        <f t="shared" si="5"/>
        <v>-46691.824639650062</v>
      </c>
    </row>
    <row r="179" spans="1:23" s="5" customFormat="1" ht="12.75" customHeight="1">
      <c r="A179" s="9">
        <v>41913</v>
      </c>
      <c r="B179" s="16">
        <v>9862.8621772499991</v>
      </c>
      <c r="C179" s="16">
        <v>2003.62013546</v>
      </c>
      <c r="D179" s="14">
        <v>16151.28027619</v>
      </c>
      <c r="E179" s="12">
        <v>125.6378784300003</v>
      </c>
      <c r="F179" s="14">
        <v>1707.8873132799997</v>
      </c>
      <c r="G179" s="12">
        <v>0</v>
      </c>
      <c r="H179" s="12">
        <v>0</v>
      </c>
      <c r="I179" s="12">
        <v>0</v>
      </c>
      <c r="J179" s="12">
        <v>250.93100074</v>
      </c>
      <c r="K179" s="16">
        <v>10142.43814624</v>
      </c>
      <c r="L179" s="14">
        <v>7490.5125851799994</v>
      </c>
      <c r="M179" s="12">
        <v>644.89674912999999</v>
      </c>
      <c r="N179" s="32">
        <v>1842091.091180309</v>
      </c>
      <c r="O179" s="33">
        <v>1270256.7648803201</v>
      </c>
      <c r="P179" s="33">
        <v>1890471.1574422088</v>
      </c>
      <c r="Q179" s="33">
        <v>1318636.8311422199</v>
      </c>
      <c r="R179" s="33">
        <v>5717452.6907400591</v>
      </c>
      <c r="S179" s="30">
        <f t="shared" si="6"/>
        <v>0.32218737798456032</v>
      </c>
      <c r="T179" s="30">
        <f t="shared" si="6"/>
        <v>0.22217180160276934</v>
      </c>
      <c r="U179" s="30">
        <f t="shared" si="6"/>
        <v>0.33064919986202962</v>
      </c>
      <c r="V179" s="30">
        <f t="shared" si="6"/>
        <v>0.23063362348023861</v>
      </c>
      <c r="W179" s="28">
        <f t="shared" si="5"/>
        <v>-48380.06626189989</v>
      </c>
    </row>
    <row r="180" spans="1:23" s="5" customFormat="1" ht="12.75" customHeight="1">
      <c r="A180" s="9">
        <v>41944</v>
      </c>
      <c r="B180" s="16">
        <v>10376.554130139999</v>
      </c>
      <c r="C180" s="16">
        <v>2067.7570516700002</v>
      </c>
      <c r="D180" s="14">
        <v>16722.51266932</v>
      </c>
      <c r="E180" s="12">
        <v>99.533884199998852</v>
      </c>
      <c r="F180" s="14">
        <v>1772.28124069</v>
      </c>
      <c r="G180" s="12">
        <v>0</v>
      </c>
      <c r="H180" s="12">
        <v>0</v>
      </c>
      <c r="I180" s="12">
        <v>0</v>
      </c>
      <c r="J180" s="12">
        <v>264.28658089999999</v>
      </c>
      <c r="K180" s="16">
        <v>10470.07403677</v>
      </c>
      <c r="L180" s="14">
        <v>7637.3921012800001</v>
      </c>
      <c r="M180" s="12">
        <v>645.75591454999994</v>
      </c>
      <c r="N180" s="32">
        <v>1848901.9146765613</v>
      </c>
      <c r="O180" s="33">
        <v>1271354.0644587986</v>
      </c>
      <c r="P180" s="33">
        <v>1898958.0622860813</v>
      </c>
      <c r="Q180" s="33">
        <v>1321410.2120683186</v>
      </c>
      <c r="R180" s="33">
        <v>5747307.9135828707</v>
      </c>
      <c r="S180" s="30">
        <f t="shared" si="6"/>
        <v>0.32169877488327508</v>
      </c>
      <c r="T180" s="30">
        <f t="shared" si="6"/>
        <v>0.22120862211926223</v>
      </c>
      <c r="U180" s="30">
        <f t="shared" si="6"/>
        <v>0.33040826954793712</v>
      </c>
      <c r="V180" s="30">
        <f t="shared" si="6"/>
        <v>0.22991811678392426</v>
      </c>
      <c r="W180" s="28">
        <f t="shared" si="5"/>
        <v>-50056.147609520005</v>
      </c>
    </row>
    <row r="181" spans="1:23" s="5" customFormat="1" ht="12.75" customHeight="1">
      <c r="A181" s="9">
        <v>41974</v>
      </c>
      <c r="B181" s="16">
        <v>10914.593751660001</v>
      </c>
      <c r="C181" s="16">
        <v>2265.7464418099999</v>
      </c>
      <c r="D181" s="14">
        <v>17319.856518650002</v>
      </c>
      <c r="E181" s="12">
        <v>201.15679425999832</v>
      </c>
      <c r="F181" s="14">
        <v>1847.03233772</v>
      </c>
      <c r="G181" s="12">
        <v>0</v>
      </c>
      <c r="H181" s="12">
        <v>0</v>
      </c>
      <c r="I181" s="12">
        <v>0</v>
      </c>
      <c r="J181" s="12">
        <v>268.83059156000002</v>
      </c>
      <c r="K181" s="16">
        <v>10724.473852180001</v>
      </c>
      <c r="L181" s="14">
        <v>7890.4639782499999</v>
      </c>
      <c r="M181" s="12">
        <v>803.55974902000003</v>
      </c>
      <c r="N181" s="32">
        <v>1883146.9851680684</v>
      </c>
      <c r="O181" s="33">
        <v>1272707.4376988816</v>
      </c>
      <c r="P181" s="33">
        <v>1935382.6991831784</v>
      </c>
      <c r="Q181" s="33">
        <v>1324943.1517139915</v>
      </c>
      <c r="R181" s="33">
        <v>5778952.9999999991</v>
      </c>
      <c r="S181" s="30">
        <f t="shared" si="6"/>
        <v>0.32586300410611901</v>
      </c>
      <c r="T181" s="30">
        <f t="shared" si="6"/>
        <v>0.22023149136165007</v>
      </c>
      <c r="U181" s="30">
        <f t="shared" si="6"/>
        <v>0.33490196220373808</v>
      </c>
      <c r="V181" s="30">
        <f t="shared" si="6"/>
        <v>0.22927044945926914</v>
      </c>
      <c r="W181" s="28">
        <f t="shared" si="5"/>
        <v>-52235.71401510993</v>
      </c>
    </row>
    <row r="182" spans="1:23" s="5" customFormat="1" ht="12.75" customHeight="1">
      <c r="A182" s="9">
        <v>42005</v>
      </c>
      <c r="B182" s="16">
        <v>11564.321397379999</v>
      </c>
      <c r="C182" s="16">
        <v>2278.62963739</v>
      </c>
      <c r="D182" s="14">
        <v>17980.915944569999</v>
      </c>
      <c r="E182" s="12">
        <v>196.13148543000031</v>
      </c>
      <c r="F182" s="14">
        <v>1925.3562688600002</v>
      </c>
      <c r="G182" s="12">
        <v>0</v>
      </c>
      <c r="H182" s="12">
        <v>0</v>
      </c>
      <c r="I182" s="12">
        <v>0</v>
      </c>
      <c r="J182" s="12">
        <v>192.13456875</v>
      </c>
      <c r="K182" s="16">
        <v>10735.76684593</v>
      </c>
      <c r="L182" s="14">
        <v>8085.5868004900003</v>
      </c>
      <c r="M182" s="12">
        <v>808.07222729</v>
      </c>
      <c r="N182" s="32">
        <v>1885008.8780320939</v>
      </c>
      <c r="O182" s="33">
        <v>1296392.7508323826</v>
      </c>
      <c r="P182" s="33">
        <v>1938775.793208184</v>
      </c>
      <c r="Q182" s="33">
        <v>1350159.6660084727</v>
      </c>
      <c r="R182" s="33">
        <v>5799146.0958433934</v>
      </c>
      <c r="S182" s="30">
        <f t="shared" si="6"/>
        <v>0.32504938604378258</v>
      </c>
      <c r="T182" s="30">
        <f t="shared" si="6"/>
        <v>0.22354890347763223</v>
      </c>
      <c r="U182" s="30">
        <f t="shared" si="6"/>
        <v>0.33432090883135784</v>
      </c>
      <c r="V182" s="30">
        <f t="shared" si="6"/>
        <v>0.23282042626520749</v>
      </c>
      <c r="W182" s="28">
        <f t="shared" si="5"/>
        <v>-53766.915176090086</v>
      </c>
    </row>
    <row r="183" spans="1:23" s="5" customFormat="1" ht="12.75" customHeight="1">
      <c r="A183" s="9">
        <v>42036</v>
      </c>
      <c r="B183" s="16">
        <v>12099.883348059999</v>
      </c>
      <c r="C183" s="16">
        <v>2151.0613579999999</v>
      </c>
      <c r="D183" s="14">
        <v>18584.866208030002</v>
      </c>
      <c r="E183" s="12">
        <v>169.88107746999739</v>
      </c>
      <c r="F183" s="14">
        <v>2003.32325952</v>
      </c>
      <c r="G183" s="12">
        <v>0</v>
      </c>
      <c r="H183" s="12">
        <v>0</v>
      </c>
      <c r="I183" s="12">
        <v>0</v>
      </c>
      <c r="J183" s="12">
        <v>191.86764755000002</v>
      </c>
      <c r="K183" s="16">
        <v>10793.46325791</v>
      </c>
      <c r="L183" s="14">
        <v>8105.7315395100004</v>
      </c>
      <c r="M183" s="12">
        <v>811.62892244999989</v>
      </c>
      <c r="N183" s="32">
        <v>1877063.3379917399</v>
      </c>
      <c r="O183" s="33">
        <v>1280795.8768082233</v>
      </c>
      <c r="P183" s="33">
        <v>1931975.0446102398</v>
      </c>
      <c r="Q183" s="33">
        <v>1335707.5834267233</v>
      </c>
      <c r="R183" s="33">
        <v>5809646.7343529789</v>
      </c>
      <c r="S183" s="30">
        <f t="shared" si="6"/>
        <v>0.32309422996281179</v>
      </c>
      <c r="T183" s="30">
        <f t="shared" si="6"/>
        <v>0.22046019928109548</v>
      </c>
      <c r="U183" s="30">
        <f t="shared" si="6"/>
        <v>0.33254604504371882</v>
      </c>
      <c r="V183" s="30">
        <f t="shared" si="6"/>
        <v>0.22991201436200254</v>
      </c>
      <c r="W183" s="28">
        <f t="shared" si="5"/>
        <v>-54911.706618499942</v>
      </c>
    </row>
    <row r="184" spans="1:23" s="24" customFormat="1" ht="12.75" customHeight="1">
      <c r="A184" s="9">
        <v>42064</v>
      </c>
      <c r="B184" s="16">
        <v>12715.115717930001</v>
      </c>
      <c r="C184" s="16">
        <v>2175.3614372399998</v>
      </c>
      <c r="D184" s="14">
        <v>19256.155363079997</v>
      </c>
      <c r="E184" s="12">
        <v>162.81199281000139</v>
      </c>
      <c r="F184" s="14">
        <v>2267.6943540300003</v>
      </c>
      <c r="G184" s="12">
        <v>0</v>
      </c>
      <c r="H184" s="12">
        <v>0</v>
      </c>
      <c r="I184" s="12">
        <v>0</v>
      </c>
      <c r="J184" s="12">
        <v>176.84126038000002</v>
      </c>
      <c r="K184" s="16">
        <v>10826.029619969999</v>
      </c>
      <c r="L184" s="14">
        <v>8160.9536905300001</v>
      </c>
      <c r="M184" s="12">
        <v>816.44199227000001</v>
      </c>
      <c r="N184" s="32">
        <v>1847658.0682381487</v>
      </c>
      <c r="O184" s="33">
        <v>1255235.7059233116</v>
      </c>
      <c r="P184" s="33">
        <v>1904215.4736663888</v>
      </c>
      <c r="Q184" s="33">
        <v>1311793.1113515517</v>
      </c>
      <c r="R184" s="33">
        <v>5848445.1315456806</v>
      </c>
      <c r="S184" s="30">
        <f t="shared" si="6"/>
        <v>0.31592295502135159</v>
      </c>
      <c r="T184" s="30">
        <f t="shared" si="6"/>
        <v>0.21462725180625342</v>
      </c>
      <c r="U184" s="30">
        <f t="shared" si="6"/>
        <v>0.32559345789111049</v>
      </c>
      <c r="V184" s="30">
        <f t="shared" si="6"/>
        <v>0.22429775467601232</v>
      </c>
      <c r="W184" s="28">
        <f t="shared" si="5"/>
        <v>-56557.405428240076</v>
      </c>
    </row>
    <row r="185" spans="1:23" s="24" customFormat="1" ht="12.75" customHeight="1">
      <c r="A185" s="9">
        <v>42095</v>
      </c>
      <c r="B185" s="16">
        <v>12473.161916061001</v>
      </c>
      <c r="C185" s="16">
        <v>2191.9971959</v>
      </c>
      <c r="D185" s="14">
        <v>18848.00998631</v>
      </c>
      <c r="E185" s="12">
        <v>182.84279559999467</v>
      </c>
      <c r="F185" s="14">
        <v>2479.1298049800002</v>
      </c>
      <c r="G185" s="12">
        <v>0</v>
      </c>
      <c r="H185" s="12">
        <v>0</v>
      </c>
      <c r="I185" s="12">
        <v>0</v>
      </c>
      <c r="J185" s="12">
        <v>175.77666501000002</v>
      </c>
      <c r="K185" s="16">
        <v>10854.73425265</v>
      </c>
      <c r="L185" s="14">
        <v>8213.3882255200006</v>
      </c>
      <c r="M185" s="12">
        <v>821.03123688999995</v>
      </c>
      <c r="N185" s="32">
        <v>1897703.2708873893</v>
      </c>
      <c r="O185" s="33">
        <v>1307305.1715791314</v>
      </c>
      <c r="P185" s="33">
        <v>1953943.3429663102</v>
      </c>
      <c r="Q185" s="33">
        <v>1363545.2436580523</v>
      </c>
      <c r="R185" s="33">
        <v>5865486.0875764489</v>
      </c>
      <c r="S185" s="30">
        <f t="shared" si="6"/>
        <v>0.32353725548968071</v>
      </c>
      <c r="T185" s="30">
        <f t="shared" si="6"/>
        <v>0.22288096025802609</v>
      </c>
      <c r="U185" s="30">
        <f t="shared" si="6"/>
        <v>0.33312556091555867</v>
      </c>
      <c r="V185" s="30">
        <f t="shared" si="6"/>
        <v>0.23246926568390403</v>
      </c>
      <c r="W185" s="28">
        <f t="shared" si="5"/>
        <v>-56240.072078920901</v>
      </c>
    </row>
    <row r="186" spans="1:23" s="24" customFormat="1" ht="12.75" customHeight="1">
      <c r="A186" s="9">
        <v>42125</v>
      </c>
      <c r="B186" s="16">
        <v>12928.335192770999</v>
      </c>
      <c r="C186" s="16">
        <v>2182.4198951900003</v>
      </c>
      <c r="D186" s="14">
        <v>19576.019743270001</v>
      </c>
      <c r="E186" s="12">
        <v>180.02390716999818</v>
      </c>
      <c r="F186" s="14">
        <v>2473.2281683400001</v>
      </c>
      <c r="G186" s="12">
        <v>0</v>
      </c>
      <c r="H186" s="12">
        <v>0</v>
      </c>
      <c r="I186" s="12">
        <v>0</v>
      </c>
      <c r="J186" s="12">
        <v>174.48696509999999</v>
      </c>
      <c r="K186" s="16">
        <v>10866.15979725</v>
      </c>
      <c r="L186" s="14">
        <v>8261.2533651400008</v>
      </c>
      <c r="M186" s="12">
        <v>825.87658444999988</v>
      </c>
      <c r="N186" s="32">
        <v>1903666.0599919613</v>
      </c>
      <c r="O186" s="33">
        <v>1307041.552451743</v>
      </c>
      <c r="P186" s="33">
        <v>1961133.8636106423</v>
      </c>
      <c r="Q186" s="33">
        <v>1364509.356070424</v>
      </c>
      <c r="R186" s="33">
        <v>5876380.1816669265</v>
      </c>
      <c r="S186" s="30">
        <f t="shared" si="6"/>
        <v>0.32395216121839771</v>
      </c>
      <c r="T186" s="30">
        <f t="shared" si="6"/>
        <v>0.22242290526563249</v>
      </c>
      <c r="U186" s="30">
        <f t="shared" si="6"/>
        <v>0.33373161759155212</v>
      </c>
      <c r="V186" s="30">
        <f t="shared" si="6"/>
        <v>0.23220236163878691</v>
      </c>
      <c r="W186" s="28">
        <f t="shared" si="5"/>
        <v>-57467.803618680919</v>
      </c>
    </row>
    <row r="187" spans="1:23" s="24" customFormat="1" ht="12.75" customHeight="1">
      <c r="A187" s="9">
        <v>42156</v>
      </c>
      <c r="B187" s="16">
        <v>13459.427913510999</v>
      </c>
      <c r="C187" s="16">
        <v>2132.2199031199998</v>
      </c>
      <c r="D187" s="14">
        <v>18751.001794149997</v>
      </c>
      <c r="E187" s="12">
        <v>345.02893545000074</v>
      </c>
      <c r="F187" s="14">
        <v>2570.7732825900002</v>
      </c>
      <c r="G187" s="12">
        <v>0</v>
      </c>
      <c r="H187" s="12">
        <v>0</v>
      </c>
      <c r="I187" s="12">
        <v>0</v>
      </c>
      <c r="J187" s="12">
        <v>175.19062713000002</v>
      </c>
      <c r="K187" s="16">
        <v>10879.411472700001</v>
      </c>
      <c r="L187" s="14">
        <v>8324.9822544500003</v>
      </c>
      <c r="M187" s="12">
        <v>831.05121737000002</v>
      </c>
      <c r="N187" s="32">
        <v>1962809.1075737088</v>
      </c>
      <c r="O187" s="33">
        <v>1353481.5280087555</v>
      </c>
      <c r="P187" s="33">
        <v>2020278.1949741798</v>
      </c>
      <c r="Q187" s="33">
        <v>1410950.6154092266</v>
      </c>
      <c r="R187" s="33">
        <v>5907393.8066970389</v>
      </c>
      <c r="S187" s="30">
        <f t="shared" si="6"/>
        <v>0.33226312174220207</v>
      </c>
      <c r="T187" s="30">
        <f t="shared" si="6"/>
        <v>0.22911652283522274</v>
      </c>
      <c r="U187" s="30">
        <f t="shared" si="6"/>
        <v>0.34199145360579308</v>
      </c>
      <c r="V187" s="30">
        <f t="shared" si="6"/>
        <v>0.23884485469881378</v>
      </c>
      <c r="W187" s="28">
        <f t="shared" si="5"/>
        <v>-57469.087400471093</v>
      </c>
    </row>
    <row r="188" spans="1:23" s="24" customFormat="1" ht="12.75" customHeight="1">
      <c r="A188" s="9">
        <v>42186</v>
      </c>
      <c r="B188" s="16">
        <v>10936.418986799999</v>
      </c>
      <c r="C188" s="16">
        <v>2147.74974621</v>
      </c>
      <c r="D188" s="14">
        <v>17918.96531688</v>
      </c>
      <c r="E188" s="12">
        <v>332.0653224799957</v>
      </c>
      <c r="F188" s="14">
        <v>2649.0160768699998</v>
      </c>
      <c r="G188" s="12">
        <v>0</v>
      </c>
      <c r="H188" s="12">
        <v>0</v>
      </c>
      <c r="I188" s="12">
        <v>0</v>
      </c>
      <c r="J188" s="12">
        <v>175.8186484</v>
      </c>
      <c r="K188" s="16">
        <v>10904.069105590001</v>
      </c>
      <c r="L188" s="14">
        <v>8379.0225898799999</v>
      </c>
      <c r="M188" s="12">
        <v>678.88511177999999</v>
      </c>
      <c r="N188" s="32">
        <v>1950817.7881124672</v>
      </c>
      <c r="O188" s="33">
        <v>1343208.6525624054</v>
      </c>
      <c r="P188" s="33">
        <v>2004939.7990173572</v>
      </c>
      <c r="Q188" s="33">
        <v>1397330.6634672955</v>
      </c>
      <c r="R188" s="33">
        <v>5928913.8495958345</v>
      </c>
      <c r="S188" s="30">
        <f t="shared" si="6"/>
        <v>0.32903459851174116</v>
      </c>
      <c r="T188" s="30">
        <f t="shared" si="6"/>
        <v>0.22655222974001724</v>
      </c>
      <c r="U188" s="30">
        <f t="shared" si="6"/>
        <v>0.33816308515834331</v>
      </c>
      <c r="V188" s="30">
        <f t="shared" si="6"/>
        <v>0.23568071638661936</v>
      </c>
      <c r="W188" s="28">
        <f t="shared" si="5"/>
        <v>-54122.010904890019</v>
      </c>
    </row>
    <row r="189" spans="1:23" s="24" customFormat="1" ht="12.75" customHeight="1">
      <c r="A189" s="9">
        <v>42217</v>
      </c>
      <c r="B189" s="16">
        <v>11320.87571174</v>
      </c>
      <c r="C189" s="16">
        <v>2127.3202043199999</v>
      </c>
      <c r="D189" s="14">
        <v>18658.409906820001</v>
      </c>
      <c r="E189" s="12">
        <v>372.66345909999848</v>
      </c>
      <c r="F189" s="14">
        <v>2762.9888780000001</v>
      </c>
      <c r="G189" s="12">
        <v>0</v>
      </c>
      <c r="H189" s="12">
        <v>0</v>
      </c>
      <c r="I189" s="12">
        <v>0</v>
      </c>
      <c r="J189" s="12">
        <v>177.54454169000002</v>
      </c>
      <c r="K189" s="16">
        <v>10915.502519270001</v>
      </c>
      <c r="L189" s="14">
        <v>8300.6062844200005</v>
      </c>
      <c r="M189" s="12">
        <v>683.67442413000003</v>
      </c>
      <c r="N189" s="32">
        <v>1929929.3246923224</v>
      </c>
      <c r="O189" s="33">
        <v>1318563.8060724642</v>
      </c>
      <c r="P189" s="33">
        <v>1985248.9106218123</v>
      </c>
      <c r="Q189" s="33">
        <v>1373883.3920019541</v>
      </c>
      <c r="R189" s="33">
        <v>5944753.8114324491</v>
      </c>
      <c r="S189" s="30">
        <f t="shared" si="6"/>
        <v>0.32464411242410829</v>
      </c>
      <c r="T189" s="30">
        <f t="shared" si="6"/>
        <v>0.22180292874983545</v>
      </c>
      <c r="U189" s="30">
        <f t="shared" si="6"/>
        <v>0.33394972669918627</v>
      </c>
      <c r="V189" s="30">
        <f t="shared" si="6"/>
        <v>0.2311085430249134</v>
      </c>
      <c r="W189" s="28">
        <f t="shared" si="5"/>
        <v>-55319.585929489927</v>
      </c>
    </row>
    <row r="190" spans="1:23" s="24" customFormat="1" ht="12.75" customHeight="1">
      <c r="A190" s="9">
        <v>42248</v>
      </c>
      <c r="B190" s="16">
        <v>11764.707684430001</v>
      </c>
      <c r="C190" s="16">
        <v>1816.5272001300002</v>
      </c>
      <c r="D190" s="14">
        <v>19367.032385329992</v>
      </c>
      <c r="E190" s="12">
        <v>386.0053285200043</v>
      </c>
      <c r="F190" s="14">
        <v>2708.0302900400002</v>
      </c>
      <c r="G190" s="12">
        <v>0</v>
      </c>
      <c r="H190" s="12">
        <v>0</v>
      </c>
      <c r="I190" s="12">
        <v>0</v>
      </c>
      <c r="J190" s="12">
        <v>179.08727857000002</v>
      </c>
      <c r="K190" s="16">
        <v>10912.47584017</v>
      </c>
      <c r="L190" s="14">
        <v>8561.1126492799995</v>
      </c>
      <c r="M190" s="12">
        <v>688.41026106000004</v>
      </c>
      <c r="N190" s="32">
        <v>1906018.8717797094</v>
      </c>
      <c r="O190" s="33">
        <v>1297564.086421222</v>
      </c>
      <c r="P190" s="33">
        <v>1962402.2606972393</v>
      </c>
      <c r="Q190" s="33">
        <v>1353947.4753387519</v>
      </c>
      <c r="R190" s="33">
        <v>5955149.4266591398</v>
      </c>
      <c r="S190" s="30">
        <f t="shared" si="6"/>
        <v>0.32006230830197535</v>
      </c>
      <c r="T190" s="30">
        <f t="shared" si="6"/>
        <v>0.21788942534547956</v>
      </c>
      <c r="U190" s="30">
        <f t="shared" si="6"/>
        <v>0.32953031403582328</v>
      </c>
      <c r="V190" s="30">
        <f t="shared" si="6"/>
        <v>0.22735743107932749</v>
      </c>
      <c r="W190" s="28">
        <f t="shared" si="5"/>
        <v>-56383.388917529956</v>
      </c>
    </row>
    <row r="191" spans="1:23" s="24" customFormat="1" ht="12.75" customHeight="1">
      <c r="A191" s="9">
        <v>42278</v>
      </c>
      <c r="B191" s="16">
        <v>11829.178595469999</v>
      </c>
      <c r="C191" s="16">
        <v>1843.1586369300001</v>
      </c>
      <c r="D191" s="14">
        <v>20156.053699010001</v>
      </c>
      <c r="E191" s="12">
        <v>402.72271410999679</v>
      </c>
      <c r="F191" s="14">
        <v>2332.9929364</v>
      </c>
      <c r="G191" s="12">
        <v>0</v>
      </c>
      <c r="H191" s="12">
        <v>0</v>
      </c>
      <c r="I191" s="12">
        <v>0</v>
      </c>
      <c r="J191" s="12">
        <v>180.83742697</v>
      </c>
      <c r="K191" s="16">
        <v>10921.629132170001</v>
      </c>
      <c r="L191" s="14">
        <v>8561.2187584200001</v>
      </c>
      <c r="M191" s="12">
        <v>693.26900836000004</v>
      </c>
      <c r="N191" s="32">
        <v>1972513.5635557151</v>
      </c>
      <c r="O191" s="33">
        <v>1355761.5954643919</v>
      </c>
      <c r="P191" s="33">
        <v>2029434.6244635552</v>
      </c>
      <c r="Q191" s="33">
        <v>1412682.6563722319</v>
      </c>
      <c r="R191" s="33">
        <v>5971068.7940196153</v>
      </c>
      <c r="S191" s="30">
        <f t="shared" si="6"/>
        <v>0.33034514114647384</v>
      </c>
      <c r="T191" s="30">
        <f t="shared" si="6"/>
        <v>0.22705509553369552</v>
      </c>
      <c r="U191" s="30">
        <f t="shared" si="6"/>
        <v>0.33987795057664655</v>
      </c>
      <c r="V191" s="30">
        <f t="shared" si="6"/>
        <v>0.2365879049638682</v>
      </c>
      <c r="W191" s="28">
        <f t="shared" si="5"/>
        <v>-56921.06090784003</v>
      </c>
    </row>
    <row r="192" spans="1:23" s="24" customFormat="1" ht="12.75" customHeight="1">
      <c r="A192" s="9">
        <v>42309</v>
      </c>
      <c r="B192" s="16">
        <v>12475.951375620001</v>
      </c>
      <c r="C192" s="16">
        <v>1882.8556071500002</v>
      </c>
      <c r="D192" s="14">
        <v>20915.351835329999</v>
      </c>
      <c r="E192" s="12">
        <v>420.1555134699974</v>
      </c>
      <c r="F192" s="14">
        <v>2368.4614950100004</v>
      </c>
      <c r="G192" s="12">
        <v>0</v>
      </c>
      <c r="H192" s="12">
        <v>0</v>
      </c>
      <c r="I192" s="12">
        <v>0</v>
      </c>
      <c r="J192" s="12">
        <v>185.31616127999999</v>
      </c>
      <c r="K192" s="16">
        <v>10937.234428850001</v>
      </c>
      <c r="L192" s="14">
        <v>8800.7378661100011</v>
      </c>
      <c r="M192" s="12">
        <v>697.59378874000004</v>
      </c>
      <c r="N192" s="32">
        <v>2027510.0009607207</v>
      </c>
      <c r="O192" s="33">
        <v>1411361.6629791206</v>
      </c>
      <c r="P192" s="33">
        <v>2086193.6590322808</v>
      </c>
      <c r="Q192" s="33">
        <v>1470045.3210506807</v>
      </c>
      <c r="R192" s="33">
        <v>5986574.8391149472</v>
      </c>
      <c r="S192" s="30">
        <f t="shared" si="6"/>
        <v>0.33867613041658173</v>
      </c>
      <c r="T192" s="30">
        <f t="shared" si="6"/>
        <v>0.23575445073493406</v>
      </c>
      <c r="U192" s="30">
        <f t="shared" si="6"/>
        <v>0.34847867354827938</v>
      </c>
      <c r="V192" s="30">
        <f t="shared" si="6"/>
        <v>0.24555699386663168</v>
      </c>
      <c r="W192" s="28">
        <f>N192-P192</f>
        <v>-58683.658071560087</v>
      </c>
    </row>
    <row r="193" spans="1:23" s="24" customFormat="1" ht="12.75" customHeight="1">
      <c r="A193" s="9">
        <v>42339</v>
      </c>
      <c r="B193" s="16">
        <v>3384.9820502600001</v>
      </c>
      <c r="C193" s="16">
        <v>1021.56473592</v>
      </c>
      <c r="D193" s="14">
        <v>3852.028934859999</v>
      </c>
      <c r="E193" s="12">
        <v>438.81963208000087</v>
      </c>
      <c r="F193" s="14">
        <v>1723.5969125700001</v>
      </c>
      <c r="G193" s="12">
        <v>0</v>
      </c>
      <c r="H193" s="12">
        <v>0</v>
      </c>
      <c r="I193" s="12">
        <v>0</v>
      </c>
      <c r="J193" s="12">
        <v>187.41281320000002</v>
      </c>
      <c r="K193" s="11">
        <v>0</v>
      </c>
      <c r="L193" s="12">
        <v>0</v>
      </c>
      <c r="M193" s="12">
        <v>702.7494901099999</v>
      </c>
      <c r="N193" s="32">
        <v>2136888.0084514609</v>
      </c>
      <c r="O193" s="33">
        <v>1500582.4442345563</v>
      </c>
      <c r="P193" s="33">
        <v>2136888.0084514609</v>
      </c>
      <c r="Q193" s="33">
        <v>1500582.4442345563</v>
      </c>
      <c r="R193" s="33">
        <v>6000570.4600999895</v>
      </c>
      <c r="S193" s="30">
        <f t="shared" si="6"/>
        <v>0.35611414325694846</v>
      </c>
      <c r="T193" s="30">
        <f t="shared" si="6"/>
        <v>0.25007329789933863</v>
      </c>
      <c r="U193" s="30">
        <f t="shared" si="6"/>
        <v>0.35611414325694846</v>
      </c>
      <c r="V193" s="30">
        <f t="shared" si="6"/>
        <v>0.25007329789933863</v>
      </c>
      <c r="W193" s="28">
        <f>N193-P193</f>
        <v>0</v>
      </c>
    </row>
    <row r="194" spans="1:23" s="24" customFormat="1" ht="12.75" customHeight="1">
      <c r="A194" s="36"/>
      <c r="B194" s="37"/>
      <c r="C194" s="37"/>
      <c r="D194" s="37"/>
      <c r="E194" s="38"/>
      <c r="F194" s="37"/>
      <c r="G194" s="37"/>
      <c r="H194" s="37"/>
      <c r="I194" s="37"/>
      <c r="J194" s="37"/>
      <c r="K194" s="36"/>
      <c r="L194" s="37"/>
      <c r="M194" s="37"/>
      <c r="N194" s="36"/>
      <c r="O194" s="37"/>
      <c r="P194" s="37"/>
      <c r="Q194" s="37"/>
      <c r="R194" s="37"/>
      <c r="S194" s="37"/>
      <c r="T194" s="37"/>
      <c r="U194" s="37"/>
      <c r="V194" s="37"/>
    </row>
    <row r="195" spans="1:23" s="24" customFormat="1" ht="6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</row>
    <row r="197" spans="1:23">
      <c r="N197" s="39"/>
    </row>
  </sheetData>
  <pageMargins left="0.511811024" right="0.511811024" top="0.78740157499999996" bottom="0.78740157499999996" header="0.31496062000000002" footer="0.31496062000000002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A202"/>
  <sheetViews>
    <sheetView showGridLines="0" workbookViewId="0">
      <pane xSplit="1" ySplit="28" topLeftCell="B32" activePane="bottomRight" state="frozen"/>
      <selection pane="bottomRight" activeCell="Q11" sqref="Q11"/>
      <selection pane="bottomLeft" activeCell="Q11" sqref="Q11"/>
      <selection pane="topRight" activeCell="Q11" sqref="Q11"/>
    </sheetView>
  </sheetViews>
  <sheetFormatPr defaultRowHeight="12.75"/>
  <cols>
    <col min="1" max="1" width="7" style="6" bestFit="1" customWidth="1"/>
    <col min="2" max="2" width="7" style="6" customWidth="1"/>
    <col min="3" max="3" width="9.140625" style="6" customWidth="1"/>
    <col min="4" max="4" width="13.7109375" style="6" customWidth="1"/>
    <col min="5" max="5" width="5.7109375" style="6" customWidth="1"/>
    <col min="6" max="6" width="11.5703125" style="6" customWidth="1"/>
    <col min="7" max="7" width="5.85546875" style="6" customWidth="1"/>
    <col min="8" max="8" width="6.5703125" style="6" customWidth="1"/>
    <col min="9" max="9" width="6.7109375" style="6" customWidth="1"/>
    <col min="10" max="10" width="10.42578125" style="6" customWidth="1"/>
    <col min="11" max="11" width="6.7109375" style="6" customWidth="1"/>
    <col min="12" max="12" width="14.5703125" style="6" customWidth="1"/>
    <col min="13" max="13" width="6.28515625" style="6" bestFit="1" customWidth="1"/>
    <col min="14" max="14" width="10.85546875" style="6" customWidth="1"/>
    <col min="15" max="15" width="9.28515625" style="6" customWidth="1"/>
    <col min="16" max="16" width="10.85546875" style="6" customWidth="1"/>
    <col min="17" max="18" width="9.7109375" style="6" customWidth="1"/>
    <col min="19" max="19" width="15.42578125" style="6" customWidth="1"/>
    <col min="20" max="20" width="8.85546875" style="6" customWidth="1"/>
    <col min="21" max="21" width="9.42578125" style="6" customWidth="1"/>
    <col min="22" max="22" width="10.140625" style="6" customWidth="1"/>
    <col min="23" max="23" width="8.7109375" style="6" customWidth="1"/>
    <col min="24" max="27" width="9.7109375" style="6" customWidth="1"/>
    <col min="28" max="40" width="6.42578125" style="5" customWidth="1"/>
    <col min="41" max="254" width="9.140625" style="5"/>
    <col min="255" max="255" width="4.28515625" style="5" customWidth="1"/>
    <col min="256" max="256" width="4.140625" style="5" customWidth="1"/>
    <col min="257" max="257" width="1.7109375" style="5" customWidth="1"/>
    <col min="258" max="258" width="9.140625" style="5" customWidth="1"/>
    <col min="259" max="259" width="7.42578125" style="5" customWidth="1"/>
    <col min="260" max="260" width="5.5703125" style="5" customWidth="1"/>
    <col min="261" max="261" width="5.7109375" style="5" customWidth="1"/>
    <col min="262" max="262" width="8.28515625" style="5" customWidth="1"/>
    <col min="263" max="263" width="6.28515625" style="5" customWidth="1"/>
    <col min="264" max="264" width="5.85546875" style="5" customWidth="1"/>
    <col min="265" max="265" width="6.5703125" style="5" customWidth="1"/>
    <col min="266" max="266" width="6.7109375" style="5" customWidth="1"/>
    <col min="267" max="267" width="10.42578125" style="5" customWidth="1"/>
    <col min="268" max="268" width="6" style="5" customWidth="1"/>
    <col min="269" max="269" width="5.140625" style="5" bestFit="1" customWidth="1"/>
    <col min="270" max="270" width="11" style="5" customWidth="1"/>
    <col min="271" max="271" width="6.28515625" style="5" bestFit="1" customWidth="1"/>
    <col min="272" max="272" width="10.85546875" style="5" customWidth="1"/>
    <col min="273" max="273" width="6.28515625" style="5" customWidth="1"/>
    <col min="274" max="274" width="7.140625" style="5" bestFit="1" customWidth="1"/>
    <col min="275" max="275" width="9.5703125" style="5" customWidth="1"/>
    <col min="276" max="276" width="7" style="5" customWidth="1"/>
    <col min="277" max="277" width="9.7109375" style="5" customWidth="1"/>
    <col min="278" max="278" width="7.28515625" style="5" customWidth="1"/>
    <col min="279" max="296" width="6.42578125" style="5" customWidth="1"/>
    <col min="297" max="510" width="9.140625" style="5"/>
    <col min="511" max="511" width="4.28515625" style="5" customWidth="1"/>
    <col min="512" max="512" width="4.140625" style="5" customWidth="1"/>
    <col min="513" max="513" width="1.7109375" style="5" customWidth="1"/>
    <col min="514" max="514" width="9.140625" style="5" customWidth="1"/>
    <col min="515" max="515" width="7.42578125" style="5" customWidth="1"/>
    <col min="516" max="516" width="5.5703125" style="5" customWidth="1"/>
    <col min="517" max="517" width="5.7109375" style="5" customWidth="1"/>
    <col min="518" max="518" width="8.28515625" style="5" customWidth="1"/>
    <col min="519" max="519" width="6.28515625" style="5" customWidth="1"/>
    <col min="520" max="520" width="5.85546875" style="5" customWidth="1"/>
    <col min="521" max="521" width="6.5703125" style="5" customWidth="1"/>
    <col min="522" max="522" width="6.7109375" style="5" customWidth="1"/>
    <col min="523" max="523" width="10.42578125" style="5" customWidth="1"/>
    <col min="524" max="524" width="6" style="5" customWidth="1"/>
    <col min="525" max="525" width="5.140625" style="5" bestFit="1" customWidth="1"/>
    <col min="526" max="526" width="11" style="5" customWidth="1"/>
    <col min="527" max="527" width="6.28515625" style="5" bestFit="1" customWidth="1"/>
    <col min="528" max="528" width="10.85546875" style="5" customWidth="1"/>
    <col min="529" max="529" width="6.28515625" style="5" customWidth="1"/>
    <col min="530" max="530" width="7.140625" style="5" bestFit="1" customWidth="1"/>
    <col min="531" max="531" width="9.5703125" style="5" customWidth="1"/>
    <col min="532" max="532" width="7" style="5" customWidth="1"/>
    <col min="533" max="533" width="9.7109375" style="5" customWidth="1"/>
    <col min="534" max="534" width="7.28515625" style="5" customWidth="1"/>
    <col min="535" max="552" width="6.42578125" style="5" customWidth="1"/>
    <col min="553" max="766" width="9.140625" style="5"/>
    <col min="767" max="767" width="4.28515625" style="5" customWidth="1"/>
    <col min="768" max="768" width="4.140625" style="5" customWidth="1"/>
    <col min="769" max="769" width="1.7109375" style="5" customWidth="1"/>
    <col min="770" max="770" width="9.140625" style="5" customWidth="1"/>
    <col min="771" max="771" width="7.42578125" style="5" customWidth="1"/>
    <col min="772" max="772" width="5.5703125" style="5" customWidth="1"/>
    <col min="773" max="773" width="5.7109375" style="5" customWidth="1"/>
    <col min="774" max="774" width="8.28515625" style="5" customWidth="1"/>
    <col min="775" max="775" width="6.28515625" style="5" customWidth="1"/>
    <col min="776" max="776" width="5.85546875" style="5" customWidth="1"/>
    <col min="777" max="777" width="6.5703125" style="5" customWidth="1"/>
    <col min="778" max="778" width="6.7109375" style="5" customWidth="1"/>
    <col min="779" max="779" width="10.42578125" style="5" customWidth="1"/>
    <col min="780" max="780" width="6" style="5" customWidth="1"/>
    <col min="781" max="781" width="5.140625" style="5" bestFit="1" customWidth="1"/>
    <col min="782" max="782" width="11" style="5" customWidth="1"/>
    <col min="783" max="783" width="6.28515625" style="5" bestFit="1" customWidth="1"/>
    <col min="784" max="784" width="10.85546875" style="5" customWidth="1"/>
    <col min="785" max="785" width="6.28515625" style="5" customWidth="1"/>
    <col min="786" max="786" width="7.140625" style="5" bestFit="1" customWidth="1"/>
    <col min="787" max="787" width="9.5703125" style="5" customWidth="1"/>
    <col min="788" max="788" width="7" style="5" customWidth="1"/>
    <col min="789" max="789" width="9.7109375" style="5" customWidth="1"/>
    <col min="790" max="790" width="7.28515625" style="5" customWidth="1"/>
    <col min="791" max="808" width="6.42578125" style="5" customWidth="1"/>
    <col min="809" max="1022" width="9.140625" style="5"/>
    <col min="1023" max="1023" width="4.28515625" style="5" customWidth="1"/>
    <col min="1024" max="1024" width="4.140625" style="5" customWidth="1"/>
    <col min="1025" max="1025" width="1.7109375" style="5" customWidth="1"/>
    <col min="1026" max="1026" width="9.140625" style="5" customWidth="1"/>
    <col min="1027" max="1027" width="7.42578125" style="5" customWidth="1"/>
    <col min="1028" max="1028" width="5.5703125" style="5" customWidth="1"/>
    <col min="1029" max="1029" width="5.7109375" style="5" customWidth="1"/>
    <col min="1030" max="1030" width="8.28515625" style="5" customWidth="1"/>
    <col min="1031" max="1031" width="6.28515625" style="5" customWidth="1"/>
    <col min="1032" max="1032" width="5.85546875" style="5" customWidth="1"/>
    <col min="1033" max="1033" width="6.5703125" style="5" customWidth="1"/>
    <col min="1034" max="1034" width="6.7109375" style="5" customWidth="1"/>
    <col min="1035" max="1035" width="10.42578125" style="5" customWidth="1"/>
    <col min="1036" max="1036" width="6" style="5" customWidth="1"/>
    <col min="1037" max="1037" width="5.140625" style="5" bestFit="1" customWidth="1"/>
    <col min="1038" max="1038" width="11" style="5" customWidth="1"/>
    <col min="1039" max="1039" width="6.28515625" style="5" bestFit="1" customWidth="1"/>
    <col min="1040" max="1040" width="10.85546875" style="5" customWidth="1"/>
    <col min="1041" max="1041" width="6.28515625" style="5" customWidth="1"/>
    <col min="1042" max="1042" width="7.140625" style="5" bestFit="1" customWidth="1"/>
    <col min="1043" max="1043" width="9.5703125" style="5" customWidth="1"/>
    <col min="1044" max="1044" width="7" style="5" customWidth="1"/>
    <col min="1045" max="1045" width="9.7109375" style="5" customWidth="1"/>
    <col min="1046" max="1046" width="7.28515625" style="5" customWidth="1"/>
    <col min="1047" max="1064" width="6.42578125" style="5" customWidth="1"/>
    <col min="1065" max="1278" width="9.140625" style="5"/>
    <col min="1279" max="1279" width="4.28515625" style="5" customWidth="1"/>
    <col min="1280" max="1280" width="4.140625" style="5" customWidth="1"/>
    <col min="1281" max="1281" width="1.7109375" style="5" customWidth="1"/>
    <col min="1282" max="1282" width="9.140625" style="5" customWidth="1"/>
    <col min="1283" max="1283" width="7.42578125" style="5" customWidth="1"/>
    <col min="1284" max="1284" width="5.5703125" style="5" customWidth="1"/>
    <col min="1285" max="1285" width="5.7109375" style="5" customWidth="1"/>
    <col min="1286" max="1286" width="8.28515625" style="5" customWidth="1"/>
    <col min="1287" max="1287" width="6.28515625" style="5" customWidth="1"/>
    <col min="1288" max="1288" width="5.85546875" style="5" customWidth="1"/>
    <col min="1289" max="1289" width="6.5703125" style="5" customWidth="1"/>
    <col min="1290" max="1290" width="6.7109375" style="5" customWidth="1"/>
    <col min="1291" max="1291" width="10.42578125" style="5" customWidth="1"/>
    <col min="1292" max="1292" width="6" style="5" customWidth="1"/>
    <col min="1293" max="1293" width="5.140625" style="5" bestFit="1" customWidth="1"/>
    <col min="1294" max="1294" width="11" style="5" customWidth="1"/>
    <col min="1295" max="1295" width="6.28515625" style="5" bestFit="1" customWidth="1"/>
    <col min="1296" max="1296" width="10.85546875" style="5" customWidth="1"/>
    <col min="1297" max="1297" width="6.28515625" style="5" customWidth="1"/>
    <col min="1298" max="1298" width="7.140625" style="5" bestFit="1" customWidth="1"/>
    <col min="1299" max="1299" width="9.5703125" style="5" customWidth="1"/>
    <col min="1300" max="1300" width="7" style="5" customWidth="1"/>
    <col min="1301" max="1301" width="9.7109375" style="5" customWidth="1"/>
    <col min="1302" max="1302" width="7.28515625" style="5" customWidth="1"/>
    <col min="1303" max="1320" width="6.42578125" style="5" customWidth="1"/>
    <col min="1321" max="1534" width="9.140625" style="5"/>
    <col min="1535" max="1535" width="4.28515625" style="5" customWidth="1"/>
    <col min="1536" max="1536" width="4.140625" style="5" customWidth="1"/>
    <col min="1537" max="1537" width="1.7109375" style="5" customWidth="1"/>
    <col min="1538" max="1538" width="9.140625" style="5" customWidth="1"/>
    <col min="1539" max="1539" width="7.42578125" style="5" customWidth="1"/>
    <col min="1540" max="1540" width="5.5703125" style="5" customWidth="1"/>
    <col min="1541" max="1541" width="5.7109375" style="5" customWidth="1"/>
    <col min="1542" max="1542" width="8.28515625" style="5" customWidth="1"/>
    <col min="1543" max="1543" width="6.28515625" style="5" customWidth="1"/>
    <col min="1544" max="1544" width="5.85546875" style="5" customWidth="1"/>
    <col min="1545" max="1545" width="6.5703125" style="5" customWidth="1"/>
    <col min="1546" max="1546" width="6.7109375" style="5" customWidth="1"/>
    <col min="1547" max="1547" width="10.42578125" style="5" customWidth="1"/>
    <col min="1548" max="1548" width="6" style="5" customWidth="1"/>
    <col min="1549" max="1549" width="5.140625" style="5" bestFit="1" customWidth="1"/>
    <col min="1550" max="1550" width="11" style="5" customWidth="1"/>
    <col min="1551" max="1551" width="6.28515625" style="5" bestFit="1" customWidth="1"/>
    <col min="1552" max="1552" width="10.85546875" style="5" customWidth="1"/>
    <col min="1553" max="1553" width="6.28515625" style="5" customWidth="1"/>
    <col min="1554" max="1554" width="7.140625" style="5" bestFit="1" customWidth="1"/>
    <col min="1555" max="1555" width="9.5703125" style="5" customWidth="1"/>
    <col min="1556" max="1556" width="7" style="5" customWidth="1"/>
    <col min="1557" max="1557" width="9.7109375" style="5" customWidth="1"/>
    <col min="1558" max="1558" width="7.28515625" style="5" customWidth="1"/>
    <col min="1559" max="1576" width="6.42578125" style="5" customWidth="1"/>
    <col min="1577" max="1790" width="9.140625" style="5"/>
    <col min="1791" max="1791" width="4.28515625" style="5" customWidth="1"/>
    <col min="1792" max="1792" width="4.140625" style="5" customWidth="1"/>
    <col min="1793" max="1793" width="1.7109375" style="5" customWidth="1"/>
    <col min="1794" max="1794" width="9.140625" style="5" customWidth="1"/>
    <col min="1795" max="1795" width="7.42578125" style="5" customWidth="1"/>
    <col min="1796" max="1796" width="5.5703125" style="5" customWidth="1"/>
    <col min="1797" max="1797" width="5.7109375" style="5" customWidth="1"/>
    <col min="1798" max="1798" width="8.28515625" style="5" customWidth="1"/>
    <col min="1799" max="1799" width="6.28515625" style="5" customWidth="1"/>
    <col min="1800" max="1800" width="5.85546875" style="5" customWidth="1"/>
    <col min="1801" max="1801" width="6.5703125" style="5" customWidth="1"/>
    <col min="1802" max="1802" width="6.7109375" style="5" customWidth="1"/>
    <col min="1803" max="1803" width="10.42578125" style="5" customWidth="1"/>
    <col min="1804" max="1804" width="6" style="5" customWidth="1"/>
    <col min="1805" max="1805" width="5.140625" style="5" bestFit="1" customWidth="1"/>
    <col min="1806" max="1806" width="11" style="5" customWidth="1"/>
    <col min="1807" max="1807" width="6.28515625" style="5" bestFit="1" customWidth="1"/>
    <col min="1808" max="1808" width="10.85546875" style="5" customWidth="1"/>
    <col min="1809" max="1809" width="6.28515625" style="5" customWidth="1"/>
    <col min="1810" max="1810" width="7.140625" style="5" bestFit="1" customWidth="1"/>
    <col min="1811" max="1811" width="9.5703125" style="5" customWidth="1"/>
    <col min="1812" max="1812" width="7" style="5" customWidth="1"/>
    <col min="1813" max="1813" width="9.7109375" style="5" customWidth="1"/>
    <col min="1814" max="1814" width="7.28515625" style="5" customWidth="1"/>
    <col min="1815" max="1832" width="6.42578125" style="5" customWidth="1"/>
    <col min="1833" max="2046" width="9.140625" style="5"/>
    <col min="2047" max="2047" width="4.28515625" style="5" customWidth="1"/>
    <col min="2048" max="2048" width="4.140625" style="5" customWidth="1"/>
    <col min="2049" max="2049" width="1.7109375" style="5" customWidth="1"/>
    <col min="2050" max="2050" width="9.140625" style="5" customWidth="1"/>
    <col min="2051" max="2051" width="7.42578125" style="5" customWidth="1"/>
    <col min="2052" max="2052" width="5.5703125" style="5" customWidth="1"/>
    <col min="2053" max="2053" width="5.7109375" style="5" customWidth="1"/>
    <col min="2054" max="2054" width="8.28515625" style="5" customWidth="1"/>
    <col min="2055" max="2055" width="6.28515625" style="5" customWidth="1"/>
    <col min="2056" max="2056" width="5.85546875" style="5" customWidth="1"/>
    <col min="2057" max="2057" width="6.5703125" style="5" customWidth="1"/>
    <col min="2058" max="2058" width="6.7109375" style="5" customWidth="1"/>
    <col min="2059" max="2059" width="10.42578125" style="5" customWidth="1"/>
    <col min="2060" max="2060" width="6" style="5" customWidth="1"/>
    <col min="2061" max="2061" width="5.140625" style="5" bestFit="1" customWidth="1"/>
    <col min="2062" max="2062" width="11" style="5" customWidth="1"/>
    <col min="2063" max="2063" width="6.28515625" style="5" bestFit="1" customWidth="1"/>
    <col min="2064" max="2064" width="10.85546875" style="5" customWidth="1"/>
    <col min="2065" max="2065" width="6.28515625" style="5" customWidth="1"/>
    <col min="2066" max="2066" width="7.140625" style="5" bestFit="1" customWidth="1"/>
    <col min="2067" max="2067" width="9.5703125" style="5" customWidth="1"/>
    <col min="2068" max="2068" width="7" style="5" customWidth="1"/>
    <col min="2069" max="2069" width="9.7109375" style="5" customWidth="1"/>
    <col min="2070" max="2070" width="7.28515625" style="5" customWidth="1"/>
    <col min="2071" max="2088" width="6.42578125" style="5" customWidth="1"/>
    <col min="2089" max="2302" width="9.140625" style="5"/>
    <col min="2303" max="2303" width="4.28515625" style="5" customWidth="1"/>
    <col min="2304" max="2304" width="4.140625" style="5" customWidth="1"/>
    <col min="2305" max="2305" width="1.7109375" style="5" customWidth="1"/>
    <col min="2306" max="2306" width="9.140625" style="5" customWidth="1"/>
    <col min="2307" max="2307" width="7.42578125" style="5" customWidth="1"/>
    <col min="2308" max="2308" width="5.5703125" style="5" customWidth="1"/>
    <col min="2309" max="2309" width="5.7109375" style="5" customWidth="1"/>
    <col min="2310" max="2310" width="8.28515625" style="5" customWidth="1"/>
    <col min="2311" max="2311" width="6.28515625" style="5" customWidth="1"/>
    <col min="2312" max="2312" width="5.85546875" style="5" customWidth="1"/>
    <col min="2313" max="2313" width="6.5703125" style="5" customWidth="1"/>
    <col min="2314" max="2314" width="6.7109375" style="5" customWidth="1"/>
    <col min="2315" max="2315" width="10.42578125" style="5" customWidth="1"/>
    <col min="2316" max="2316" width="6" style="5" customWidth="1"/>
    <col min="2317" max="2317" width="5.140625" style="5" bestFit="1" customWidth="1"/>
    <col min="2318" max="2318" width="11" style="5" customWidth="1"/>
    <col min="2319" max="2319" width="6.28515625" style="5" bestFit="1" customWidth="1"/>
    <col min="2320" max="2320" width="10.85546875" style="5" customWidth="1"/>
    <col min="2321" max="2321" width="6.28515625" style="5" customWidth="1"/>
    <col min="2322" max="2322" width="7.140625" style="5" bestFit="1" customWidth="1"/>
    <col min="2323" max="2323" width="9.5703125" style="5" customWidth="1"/>
    <col min="2324" max="2324" width="7" style="5" customWidth="1"/>
    <col min="2325" max="2325" width="9.7109375" style="5" customWidth="1"/>
    <col min="2326" max="2326" width="7.28515625" style="5" customWidth="1"/>
    <col min="2327" max="2344" width="6.42578125" style="5" customWidth="1"/>
    <col min="2345" max="2558" width="9.140625" style="5"/>
    <col min="2559" max="2559" width="4.28515625" style="5" customWidth="1"/>
    <col min="2560" max="2560" width="4.140625" style="5" customWidth="1"/>
    <col min="2561" max="2561" width="1.7109375" style="5" customWidth="1"/>
    <col min="2562" max="2562" width="9.140625" style="5" customWidth="1"/>
    <col min="2563" max="2563" width="7.42578125" style="5" customWidth="1"/>
    <col min="2564" max="2564" width="5.5703125" style="5" customWidth="1"/>
    <col min="2565" max="2565" width="5.7109375" style="5" customWidth="1"/>
    <col min="2566" max="2566" width="8.28515625" style="5" customWidth="1"/>
    <col min="2567" max="2567" width="6.28515625" style="5" customWidth="1"/>
    <col min="2568" max="2568" width="5.85546875" style="5" customWidth="1"/>
    <col min="2569" max="2569" width="6.5703125" style="5" customWidth="1"/>
    <col min="2570" max="2570" width="6.7109375" style="5" customWidth="1"/>
    <col min="2571" max="2571" width="10.42578125" style="5" customWidth="1"/>
    <col min="2572" max="2572" width="6" style="5" customWidth="1"/>
    <col min="2573" max="2573" width="5.140625" style="5" bestFit="1" customWidth="1"/>
    <col min="2574" max="2574" width="11" style="5" customWidth="1"/>
    <col min="2575" max="2575" width="6.28515625" style="5" bestFit="1" customWidth="1"/>
    <col min="2576" max="2576" width="10.85546875" style="5" customWidth="1"/>
    <col min="2577" max="2577" width="6.28515625" style="5" customWidth="1"/>
    <col min="2578" max="2578" width="7.140625" style="5" bestFit="1" customWidth="1"/>
    <col min="2579" max="2579" width="9.5703125" style="5" customWidth="1"/>
    <col min="2580" max="2580" width="7" style="5" customWidth="1"/>
    <col min="2581" max="2581" width="9.7109375" style="5" customWidth="1"/>
    <col min="2582" max="2582" width="7.28515625" style="5" customWidth="1"/>
    <col min="2583" max="2600" width="6.42578125" style="5" customWidth="1"/>
    <col min="2601" max="2814" width="9.140625" style="5"/>
    <col min="2815" max="2815" width="4.28515625" style="5" customWidth="1"/>
    <col min="2816" max="2816" width="4.140625" style="5" customWidth="1"/>
    <col min="2817" max="2817" width="1.7109375" style="5" customWidth="1"/>
    <col min="2818" max="2818" width="9.140625" style="5" customWidth="1"/>
    <col min="2819" max="2819" width="7.42578125" style="5" customWidth="1"/>
    <col min="2820" max="2820" width="5.5703125" style="5" customWidth="1"/>
    <col min="2821" max="2821" width="5.7109375" style="5" customWidth="1"/>
    <col min="2822" max="2822" width="8.28515625" style="5" customWidth="1"/>
    <col min="2823" max="2823" width="6.28515625" style="5" customWidth="1"/>
    <col min="2824" max="2824" width="5.85546875" style="5" customWidth="1"/>
    <col min="2825" max="2825" width="6.5703125" style="5" customWidth="1"/>
    <col min="2826" max="2826" width="6.7109375" style="5" customWidth="1"/>
    <col min="2827" max="2827" width="10.42578125" style="5" customWidth="1"/>
    <col min="2828" max="2828" width="6" style="5" customWidth="1"/>
    <col min="2829" max="2829" width="5.140625" style="5" bestFit="1" customWidth="1"/>
    <col min="2830" max="2830" width="11" style="5" customWidth="1"/>
    <col min="2831" max="2831" width="6.28515625" style="5" bestFit="1" customWidth="1"/>
    <col min="2832" max="2832" width="10.85546875" style="5" customWidth="1"/>
    <col min="2833" max="2833" width="6.28515625" style="5" customWidth="1"/>
    <col min="2834" max="2834" width="7.140625" style="5" bestFit="1" customWidth="1"/>
    <col min="2835" max="2835" width="9.5703125" style="5" customWidth="1"/>
    <col min="2836" max="2836" width="7" style="5" customWidth="1"/>
    <col min="2837" max="2837" width="9.7109375" style="5" customWidth="1"/>
    <col min="2838" max="2838" width="7.28515625" style="5" customWidth="1"/>
    <col min="2839" max="2856" width="6.42578125" style="5" customWidth="1"/>
    <col min="2857" max="3070" width="9.140625" style="5"/>
    <col min="3071" max="3071" width="4.28515625" style="5" customWidth="1"/>
    <col min="3072" max="3072" width="4.140625" style="5" customWidth="1"/>
    <col min="3073" max="3073" width="1.7109375" style="5" customWidth="1"/>
    <col min="3074" max="3074" width="9.140625" style="5" customWidth="1"/>
    <col min="3075" max="3075" width="7.42578125" style="5" customWidth="1"/>
    <col min="3076" max="3076" width="5.5703125" style="5" customWidth="1"/>
    <col min="3077" max="3077" width="5.7109375" style="5" customWidth="1"/>
    <col min="3078" max="3078" width="8.28515625" style="5" customWidth="1"/>
    <col min="3079" max="3079" width="6.28515625" style="5" customWidth="1"/>
    <col min="3080" max="3080" width="5.85546875" style="5" customWidth="1"/>
    <col min="3081" max="3081" width="6.5703125" style="5" customWidth="1"/>
    <col min="3082" max="3082" width="6.7109375" style="5" customWidth="1"/>
    <col min="3083" max="3083" width="10.42578125" style="5" customWidth="1"/>
    <col min="3084" max="3084" width="6" style="5" customWidth="1"/>
    <col min="3085" max="3085" width="5.140625" style="5" bestFit="1" customWidth="1"/>
    <col min="3086" max="3086" width="11" style="5" customWidth="1"/>
    <col min="3087" max="3087" width="6.28515625" style="5" bestFit="1" customWidth="1"/>
    <col min="3088" max="3088" width="10.85546875" style="5" customWidth="1"/>
    <col min="3089" max="3089" width="6.28515625" style="5" customWidth="1"/>
    <col min="3090" max="3090" width="7.140625" style="5" bestFit="1" customWidth="1"/>
    <col min="3091" max="3091" width="9.5703125" style="5" customWidth="1"/>
    <col min="3092" max="3092" width="7" style="5" customWidth="1"/>
    <col min="3093" max="3093" width="9.7109375" style="5" customWidth="1"/>
    <col min="3094" max="3094" width="7.28515625" style="5" customWidth="1"/>
    <col min="3095" max="3112" width="6.42578125" style="5" customWidth="1"/>
    <col min="3113" max="3326" width="9.140625" style="5"/>
    <col min="3327" max="3327" width="4.28515625" style="5" customWidth="1"/>
    <col min="3328" max="3328" width="4.140625" style="5" customWidth="1"/>
    <col min="3329" max="3329" width="1.7109375" style="5" customWidth="1"/>
    <col min="3330" max="3330" width="9.140625" style="5" customWidth="1"/>
    <col min="3331" max="3331" width="7.42578125" style="5" customWidth="1"/>
    <col min="3332" max="3332" width="5.5703125" style="5" customWidth="1"/>
    <col min="3333" max="3333" width="5.7109375" style="5" customWidth="1"/>
    <col min="3334" max="3334" width="8.28515625" style="5" customWidth="1"/>
    <col min="3335" max="3335" width="6.28515625" style="5" customWidth="1"/>
    <col min="3336" max="3336" width="5.85546875" style="5" customWidth="1"/>
    <col min="3337" max="3337" width="6.5703125" style="5" customWidth="1"/>
    <col min="3338" max="3338" width="6.7109375" style="5" customWidth="1"/>
    <col min="3339" max="3339" width="10.42578125" style="5" customWidth="1"/>
    <col min="3340" max="3340" width="6" style="5" customWidth="1"/>
    <col min="3341" max="3341" width="5.140625" style="5" bestFit="1" customWidth="1"/>
    <col min="3342" max="3342" width="11" style="5" customWidth="1"/>
    <col min="3343" max="3343" width="6.28515625" style="5" bestFit="1" customWidth="1"/>
    <col min="3344" max="3344" width="10.85546875" style="5" customWidth="1"/>
    <col min="3345" max="3345" width="6.28515625" style="5" customWidth="1"/>
    <col min="3346" max="3346" width="7.140625" style="5" bestFit="1" customWidth="1"/>
    <col min="3347" max="3347" width="9.5703125" style="5" customWidth="1"/>
    <col min="3348" max="3348" width="7" style="5" customWidth="1"/>
    <col min="3349" max="3349" width="9.7109375" style="5" customWidth="1"/>
    <col min="3350" max="3350" width="7.28515625" style="5" customWidth="1"/>
    <col min="3351" max="3368" width="6.42578125" style="5" customWidth="1"/>
    <col min="3369" max="3582" width="9.140625" style="5"/>
    <col min="3583" max="3583" width="4.28515625" style="5" customWidth="1"/>
    <col min="3584" max="3584" width="4.140625" style="5" customWidth="1"/>
    <col min="3585" max="3585" width="1.7109375" style="5" customWidth="1"/>
    <col min="3586" max="3586" width="9.140625" style="5" customWidth="1"/>
    <col min="3587" max="3587" width="7.42578125" style="5" customWidth="1"/>
    <col min="3588" max="3588" width="5.5703125" style="5" customWidth="1"/>
    <col min="3589" max="3589" width="5.7109375" style="5" customWidth="1"/>
    <col min="3590" max="3590" width="8.28515625" style="5" customWidth="1"/>
    <col min="3591" max="3591" width="6.28515625" style="5" customWidth="1"/>
    <col min="3592" max="3592" width="5.85546875" style="5" customWidth="1"/>
    <col min="3593" max="3593" width="6.5703125" style="5" customWidth="1"/>
    <col min="3594" max="3594" width="6.7109375" style="5" customWidth="1"/>
    <col min="3595" max="3595" width="10.42578125" style="5" customWidth="1"/>
    <col min="3596" max="3596" width="6" style="5" customWidth="1"/>
    <col min="3597" max="3597" width="5.140625" style="5" bestFit="1" customWidth="1"/>
    <col min="3598" max="3598" width="11" style="5" customWidth="1"/>
    <col min="3599" max="3599" width="6.28515625" style="5" bestFit="1" customWidth="1"/>
    <col min="3600" max="3600" width="10.85546875" style="5" customWidth="1"/>
    <col min="3601" max="3601" width="6.28515625" style="5" customWidth="1"/>
    <col min="3602" max="3602" width="7.140625" style="5" bestFit="1" customWidth="1"/>
    <col min="3603" max="3603" width="9.5703125" style="5" customWidth="1"/>
    <col min="3604" max="3604" width="7" style="5" customWidth="1"/>
    <col min="3605" max="3605" width="9.7109375" style="5" customWidth="1"/>
    <col min="3606" max="3606" width="7.28515625" style="5" customWidth="1"/>
    <col min="3607" max="3624" width="6.42578125" style="5" customWidth="1"/>
    <col min="3625" max="3838" width="9.140625" style="5"/>
    <col min="3839" max="3839" width="4.28515625" style="5" customWidth="1"/>
    <col min="3840" max="3840" width="4.140625" style="5" customWidth="1"/>
    <col min="3841" max="3841" width="1.7109375" style="5" customWidth="1"/>
    <col min="3842" max="3842" width="9.140625" style="5" customWidth="1"/>
    <col min="3843" max="3843" width="7.42578125" style="5" customWidth="1"/>
    <col min="3844" max="3844" width="5.5703125" style="5" customWidth="1"/>
    <col min="3845" max="3845" width="5.7109375" style="5" customWidth="1"/>
    <col min="3846" max="3846" width="8.28515625" style="5" customWidth="1"/>
    <col min="3847" max="3847" width="6.28515625" style="5" customWidth="1"/>
    <col min="3848" max="3848" width="5.85546875" style="5" customWidth="1"/>
    <col min="3849" max="3849" width="6.5703125" style="5" customWidth="1"/>
    <col min="3850" max="3850" width="6.7109375" style="5" customWidth="1"/>
    <col min="3851" max="3851" width="10.42578125" style="5" customWidth="1"/>
    <col min="3852" max="3852" width="6" style="5" customWidth="1"/>
    <col min="3853" max="3853" width="5.140625" style="5" bestFit="1" customWidth="1"/>
    <col min="3854" max="3854" width="11" style="5" customWidth="1"/>
    <col min="3855" max="3855" width="6.28515625" style="5" bestFit="1" customWidth="1"/>
    <col min="3856" max="3856" width="10.85546875" style="5" customWidth="1"/>
    <col min="3857" max="3857" width="6.28515625" style="5" customWidth="1"/>
    <col min="3858" max="3858" width="7.140625" style="5" bestFit="1" customWidth="1"/>
    <col min="3859" max="3859" width="9.5703125" style="5" customWidth="1"/>
    <col min="3860" max="3860" width="7" style="5" customWidth="1"/>
    <col min="3861" max="3861" width="9.7109375" style="5" customWidth="1"/>
    <col min="3862" max="3862" width="7.28515625" style="5" customWidth="1"/>
    <col min="3863" max="3880" width="6.42578125" style="5" customWidth="1"/>
    <col min="3881" max="4094" width="9.140625" style="5"/>
    <col min="4095" max="4095" width="4.28515625" style="5" customWidth="1"/>
    <col min="4096" max="4096" width="4.140625" style="5" customWidth="1"/>
    <col min="4097" max="4097" width="1.7109375" style="5" customWidth="1"/>
    <col min="4098" max="4098" width="9.140625" style="5" customWidth="1"/>
    <col min="4099" max="4099" width="7.42578125" style="5" customWidth="1"/>
    <col min="4100" max="4100" width="5.5703125" style="5" customWidth="1"/>
    <col min="4101" max="4101" width="5.7109375" style="5" customWidth="1"/>
    <col min="4102" max="4102" width="8.28515625" style="5" customWidth="1"/>
    <col min="4103" max="4103" width="6.28515625" style="5" customWidth="1"/>
    <col min="4104" max="4104" width="5.85546875" style="5" customWidth="1"/>
    <col min="4105" max="4105" width="6.5703125" style="5" customWidth="1"/>
    <col min="4106" max="4106" width="6.7109375" style="5" customWidth="1"/>
    <col min="4107" max="4107" width="10.42578125" style="5" customWidth="1"/>
    <col min="4108" max="4108" width="6" style="5" customWidth="1"/>
    <col min="4109" max="4109" width="5.140625" style="5" bestFit="1" customWidth="1"/>
    <col min="4110" max="4110" width="11" style="5" customWidth="1"/>
    <col min="4111" max="4111" width="6.28515625" style="5" bestFit="1" customWidth="1"/>
    <col min="4112" max="4112" width="10.85546875" style="5" customWidth="1"/>
    <col min="4113" max="4113" width="6.28515625" style="5" customWidth="1"/>
    <col min="4114" max="4114" width="7.140625" style="5" bestFit="1" customWidth="1"/>
    <col min="4115" max="4115" width="9.5703125" style="5" customWidth="1"/>
    <col min="4116" max="4116" width="7" style="5" customWidth="1"/>
    <col min="4117" max="4117" width="9.7109375" style="5" customWidth="1"/>
    <col min="4118" max="4118" width="7.28515625" style="5" customWidth="1"/>
    <col min="4119" max="4136" width="6.42578125" style="5" customWidth="1"/>
    <col min="4137" max="4350" width="9.140625" style="5"/>
    <col min="4351" max="4351" width="4.28515625" style="5" customWidth="1"/>
    <col min="4352" max="4352" width="4.140625" style="5" customWidth="1"/>
    <col min="4353" max="4353" width="1.7109375" style="5" customWidth="1"/>
    <col min="4354" max="4354" width="9.140625" style="5" customWidth="1"/>
    <col min="4355" max="4355" width="7.42578125" style="5" customWidth="1"/>
    <col min="4356" max="4356" width="5.5703125" style="5" customWidth="1"/>
    <col min="4357" max="4357" width="5.7109375" style="5" customWidth="1"/>
    <col min="4358" max="4358" width="8.28515625" style="5" customWidth="1"/>
    <col min="4359" max="4359" width="6.28515625" style="5" customWidth="1"/>
    <col min="4360" max="4360" width="5.85546875" style="5" customWidth="1"/>
    <col min="4361" max="4361" width="6.5703125" style="5" customWidth="1"/>
    <col min="4362" max="4362" width="6.7109375" style="5" customWidth="1"/>
    <col min="4363" max="4363" width="10.42578125" style="5" customWidth="1"/>
    <col min="4364" max="4364" width="6" style="5" customWidth="1"/>
    <col min="4365" max="4365" width="5.140625" style="5" bestFit="1" customWidth="1"/>
    <col min="4366" max="4366" width="11" style="5" customWidth="1"/>
    <col min="4367" max="4367" width="6.28515625" style="5" bestFit="1" customWidth="1"/>
    <col min="4368" max="4368" width="10.85546875" style="5" customWidth="1"/>
    <col min="4369" max="4369" width="6.28515625" style="5" customWidth="1"/>
    <col min="4370" max="4370" width="7.140625" style="5" bestFit="1" customWidth="1"/>
    <col min="4371" max="4371" width="9.5703125" style="5" customWidth="1"/>
    <col min="4372" max="4372" width="7" style="5" customWidth="1"/>
    <col min="4373" max="4373" width="9.7109375" style="5" customWidth="1"/>
    <col min="4374" max="4374" width="7.28515625" style="5" customWidth="1"/>
    <col min="4375" max="4392" width="6.42578125" style="5" customWidth="1"/>
    <col min="4393" max="4606" width="9.140625" style="5"/>
    <col min="4607" max="4607" width="4.28515625" style="5" customWidth="1"/>
    <col min="4608" max="4608" width="4.140625" style="5" customWidth="1"/>
    <col min="4609" max="4609" width="1.7109375" style="5" customWidth="1"/>
    <col min="4610" max="4610" width="9.140625" style="5" customWidth="1"/>
    <col min="4611" max="4611" width="7.42578125" style="5" customWidth="1"/>
    <col min="4612" max="4612" width="5.5703125" style="5" customWidth="1"/>
    <col min="4613" max="4613" width="5.7109375" style="5" customWidth="1"/>
    <col min="4614" max="4614" width="8.28515625" style="5" customWidth="1"/>
    <col min="4615" max="4615" width="6.28515625" style="5" customWidth="1"/>
    <col min="4616" max="4616" width="5.85546875" style="5" customWidth="1"/>
    <col min="4617" max="4617" width="6.5703125" style="5" customWidth="1"/>
    <col min="4618" max="4618" width="6.7109375" style="5" customWidth="1"/>
    <col min="4619" max="4619" width="10.42578125" style="5" customWidth="1"/>
    <col min="4620" max="4620" width="6" style="5" customWidth="1"/>
    <col min="4621" max="4621" width="5.140625" style="5" bestFit="1" customWidth="1"/>
    <col min="4622" max="4622" width="11" style="5" customWidth="1"/>
    <col min="4623" max="4623" width="6.28515625" style="5" bestFit="1" customWidth="1"/>
    <col min="4624" max="4624" width="10.85546875" style="5" customWidth="1"/>
    <col min="4625" max="4625" width="6.28515625" style="5" customWidth="1"/>
    <col min="4626" max="4626" width="7.140625" style="5" bestFit="1" customWidth="1"/>
    <col min="4627" max="4627" width="9.5703125" style="5" customWidth="1"/>
    <col min="4628" max="4628" width="7" style="5" customWidth="1"/>
    <col min="4629" max="4629" width="9.7109375" style="5" customWidth="1"/>
    <col min="4630" max="4630" width="7.28515625" style="5" customWidth="1"/>
    <col min="4631" max="4648" width="6.42578125" style="5" customWidth="1"/>
    <col min="4649" max="4862" width="9.140625" style="5"/>
    <col min="4863" max="4863" width="4.28515625" style="5" customWidth="1"/>
    <col min="4864" max="4864" width="4.140625" style="5" customWidth="1"/>
    <col min="4865" max="4865" width="1.7109375" style="5" customWidth="1"/>
    <col min="4866" max="4866" width="9.140625" style="5" customWidth="1"/>
    <col min="4867" max="4867" width="7.42578125" style="5" customWidth="1"/>
    <col min="4868" max="4868" width="5.5703125" style="5" customWidth="1"/>
    <col min="4869" max="4869" width="5.7109375" style="5" customWidth="1"/>
    <col min="4870" max="4870" width="8.28515625" style="5" customWidth="1"/>
    <col min="4871" max="4871" width="6.28515625" style="5" customWidth="1"/>
    <col min="4872" max="4872" width="5.85546875" style="5" customWidth="1"/>
    <col min="4873" max="4873" width="6.5703125" style="5" customWidth="1"/>
    <col min="4874" max="4874" width="6.7109375" style="5" customWidth="1"/>
    <col min="4875" max="4875" width="10.42578125" style="5" customWidth="1"/>
    <col min="4876" max="4876" width="6" style="5" customWidth="1"/>
    <col min="4877" max="4877" width="5.140625" style="5" bestFit="1" customWidth="1"/>
    <col min="4878" max="4878" width="11" style="5" customWidth="1"/>
    <col min="4879" max="4879" width="6.28515625" style="5" bestFit="1" customWidth="1"/>
    <col min="4880" max="4880" width="10.85546875" style="5" customWidth="1"/>
    <col min="4881" max="4881" width="6.28515625" style="5" customWidth="1"/>
    <col min="4882" max="4882" width="7.140625" style="5" bestFit="1" customWidth="1"/>
    <col min="4883" max="4883" width="9.5703125" style="5" customWidth="1"/>
    <col min="4884" max="4884" width="7" style="5" customWidth="1"/>
    <col min="4885" max="4885" width="9.7109375" style="5" customWidth="1"/>
    <col min="4886" max="4886" width="7.28515625" style="5" customWidth="1"/>
    <col min="4887" max="4904" width="6.42578125" style="5" customWidth="1"/>
    <col min="4905" max="5118" width="9.140625" style="5"/>
    <col min="5119" max="5119" width="4.28515625" style="5" customWidth="1"/>
    <col min="5120" max="5120" width="4.140625" style="5" customWidth="1"/>
    <col min="5121" max="5121" width="1.7109375" style="5" customWidth="1"/>
    <col min="5122" max="5122" width="9.140625" style="5" customWidth="1"/>
    <col min="5123" max="5123" width="7.42578125" style="5" customWidth="1"/>
    <col min="5124" max="5124" width="5.5703125" style="5" customWidth="1"/>
    <col min="5125" max="5125" width="5.7109375" style="5" customWidth="1"/>
    <col min="5126" max="5126" width="8.28515625" style="5" customWidth="1"/>
    <col min="5127" max="5127" width="6.28515625" style="5" customWidth="1"/>
    <col min="5128" max="5128" width="5.85546875" style="5" customWidth="1"/>
    <col min="5129" max="5129" width="6.5703125" style="5" customWidth="1"/>
    <col min="5130" max="5130" width="6.7109375" style="5" customWidth="1"/>
    <col min="5131" max="5131" width="10.42578125" style="5" customWidth="1"/>
    <col min="5132" max="5132" width="6" style="5" customWidth="1"/>
    <col min="5133" max="5133" width="5.140625" style="5" bestFit="1" customWidth="1"/>
    <col min="5134" max="5134" width="11" style="5" customWidth="1"/>
    <col min="5135" max="5135" width="6.28515625" style="5" bestFit="1" customWidth="1"/>
    <col min="5136" max="5136" width="10.85546875" style="5" customWidth="1"/>
    <col min="5137" max="5137" width="6.28515625" style="5" customWidth="1"/>
    <col min="5138" max="5138" width="7.140625" style="5" bestFit="1" customWidth="1"/>
    <col min="5139" max="5139" width="9.5703125" style="5" customWidth="1"/>
    <col min="5140" max="5140" width="7" style="5" customWidth="1"/>
    <col min="5141" max="5141" width="9.7109375" style="5" customWidth="1"/>
    <col min="5142" max="5142" width="7.28515625" style="5" customWidth="1"/>
    <col min="5143" max="5160" width="6.42578125" style="5" customWidth="1"/>
    <col min="5161" max="5374" width="9.140625" style="5"/>
    <col min="5375" max="5375" width="4.28515625" style="5" customWidth="1"/>
    <col min="5376" max="5376" width="4.140625" style="5" customWidth="1"/>
    <col min="5377" max="5377" width="1.7109375" style="5" customWidth="1"/>
    <col min="5378" max="5378" width="9.140625" style="5" customWidth="1"/>
    <col min="5379" max="5379" width="7.42578125" style="5" customWidth="1"/>
    <col min="5380" max="5380" width="5.5703125" style="5" customWidth="1"/>
    <col min="5381" max="5381" width="5.7109375" style="5" customWidth="1"/>
    <col min="5382" max="5382" width="8.28515625" style="5" customWidth="1"/>
    <col min="5383" max="5383" width="6.28515625" style="5" customWidth="1"/>
    <col min="5384" max="5384" width="5.85546875" style="5" customWidth="1"/>
    <col min="5385" max="5385" width="6.5703125" style="5" customWidth="1"/>
    <col min="5386" max="5386" width="6.7109375" style="5" customWidth="1"/>
    <col min="5387" max="5387" width="10.42578125" style="5" customWidth="1"/>
    <col min="5388" max="5388" width="6" style="5" customWidth="1"/>
    <col min="5389" max="5389" width="5.140625" style="5" bestFit="1" customWidth="1"/>
    <col min="5390" max="5390" width="11" style="5" customWidth="1"/>
    <col min="5391" max="5391" width="6.28515625" style="5" bestFit="1" customWidth="1"/>
    <col min="5392" max="5392" width="10.85546875" style="5" customWidth="1"/>
    <col min="5393" max="5393" width="6.28515625" style="5" customWidth="1"/>
    <col min="5394" max="5394" width="7.140625" style="5" bestFit="1" customWidth="1"/>
    <col min="5395" max="5395" width="9.5703125" style="5" customWidth="1"/>
    <col min="5396" max="5396" width="7" style="5" customWidth="1"/>
    <col min="5397" max="5397" width="9.7109375" style="5" customWidth="1"/>
    <col min="5398" max="5398" width="7.28515625" style="5" customWidth="1"/>
    <col min="5399" max="5416" width="6.42578125" style="5" customWidth="1"/>
    <col min="5417" max="5630" width="9.140625" style="5"/>
    <col min="5631" max="5631" width="4.28515625" style="5" customWidth="1"/>
    <col min="5632" max="5632" width="4.140625" style="5" customWidth="1"/>
    <col min="5633" max="5633" width="1.7109375" style="5" customWidth="1"/>
    <col min="5634" max="5634" width="9.140625" style="5" customWidth="1"/>
    <col min="5635" max="5635" width="7.42578125" style="5" customWidth="1"/>
    <col min="5636" max="5636" width="5.5703125" style="5" customWidth="1"/>
    <col min="5637" max="5637" width="5.7109375" style="5" customWidth="1"/>
    <col min="5638" max="5638" width="8.28515625" style="5" customWidth="1"/>
    <col min="5639" max="5639" width="6.28515625" style="5" customWidth="1"/>
    <col min="5640" max="5640" width="5.85546875" style="5" customWidth="1"/>
    <col min="5641" max="5641" width="6.5703125" style="5" customWidth="1"/>
    <col min="5642" max="5642" width="6.7109375" style="5" customWidth="1"/>
    <col min="5643" max="5643" width="10.42578125" style="5" customWidth="1"/>
    <col min="5644" max="5644" width="6" style="5" customWidth="1"/>
    <col min="5645" max="5645" width="5.140625" style="5" bestFit="1" customWidth="1"/>
    <col min="5646" max="5646" width="11" style="5" customWidth="1"/>
    <col min="5647" max="5647" width="6.28515625" style="5" bestFit="1" customWidth="1"/>
    <col min="5648" max="5648" width="10.85546875" style="5" customWidth="1"/>
    <col min="5649" max="5649" width="6.28515625" style="5" customWidth="1"/>
    <col min="5650" max="5650" width="7.140625" style="5" bestFit="1" customWidth="1"/>
    <col min="5651" max="5651" width="9.5703125" style="5" customWidth="1"/>
    <col min="5652" max="5652" width="7" style="5" customWidth="1"/>
    <col min="5653" max="5653" width="9.7109375" style="5" customWidth="1"/>
    <col min="5654" max="5654" width="7.28515625" style="5" customWidth="1"/>
    <col min="5655" max="5672" width="6.42578125" style="5" customWidth="1"/>
    <col min="5673" max="5886" width="9.140625" style="5"/>
    <col min="5887" max="5887" width="4.28515625" style="5" customWidth="1"/>
    <col min="5888" max="5888" width="4.140625" style="5" customWidth="1"/>
    <col min="5889" max="5889" width="1.7109375" style="5" customWidth="1"/>
    <col min="5890" max="5890" width="9.140625" style="5" customWidth="1"/>
    <col min="5891" max="5891" width="7.42578125" style="5" customWidth="1"/>
    <col min="5892" max="5892" width="5.5703125" style="5" customWidth="1"/>
    <col min="5893" max="5893" width="5.7109375" style="5" customWidth="1"/>
    <col min="5894" max="5894" width="8.28515625" style="5" customWidth="1"/>
    <col min="5895" max="5895" width="6.28515625" style="5" customWidth="1"/>
    <col min="5896" max="5896" width="5.85546875" style="5" customWidth="1"/>
    <col min="5897" max="5897" width="6.5703125" style="5" customWidth="1"/>
    <col min="5898" max="5898" width="6.7109375" style="5" customWidth="1"/>
    <col min="5899" max="5899" width="10.42578125" style="5" customWidth="1"/>
    <col min="5900" max="5900" width="6" style="5" customWidth="1"/>
    <col min="5901" max="5901" width="5.140625" style="5" bestFit="1" customWidth="1"/>
    <col min="5902" max="5902" width="11" style="5" customWidth="1"/>
    <col min="5903" max="5903" width="6.28515625" style="5" bestFit="1" customWidth="1"/>
    <col min="5904" max="5904" width="10.85546875" style="5" customWidth="1"/>
    <col min="5905" max="5905" width="6.28515625" style="5" customWidth="1"/>
    <col min="5906" max="5906" width="7.140625" style="5" bestFit="1" customWidth="1"/>
    <col min="5907" max="5907" width="9.5703125" style="5" customWidth="1"/>
    <col min="5908" max="5908" width="7" style="5" customWidth="1"/>
    <col min="5909" max="5909" width="9.7109375" style="5" customWidth="1"/>
    <col min="5910" max="5910" width="7.28515625" style="5" customWidth="1"/>
    <col min="5911" max="5928" width="6.42578125" style="5" customWidth="1"/>
    <col min="5929" max="6142" width="9.140625" style="5"/>
    <col min="6143" max="6143" width="4.28515625" style="5" customWidth="1"/>
    <col min="6144" max="6144" width="4.140625" style="5" customWidth="1"/>
    <col min="6145" max="6145" width="1.7109375" style="5" customWidth="1"/>
    <col min="6146" max="6146" width="9.140625" style="5" customWidth="1"/>
    <col min="6147" max="6147" width="7.42578125" style="5" customWidth="1"/>
    <col min="6148" max="6148" width="5.5703125" style="5" customWidth="1"/>
    <col min="6149" max="6149" width="5.7109375" style="5" customWidth="1"/>
    <col min="6150" max="6150" width="8.28515625" style="5" customWidth="1"/>
    <col min="6151" max="6151" width="6.28515625" style="5" customWidth="1"/>
    <col min="6152" max="6152" width="5.85546875" style="5" customWidth="1"/>
    <col min="6153" max="6153" width="6.5703125" style="5" customWidth="1"/>
    <col min="6154" max="6154" width="6.7109375" style="5" customWidth="1"/>
    <col min="6155" max="6155" width="10.42578125" style="5" customWidth="1"/>
    <col min="6156" max="6156" width="6" style="5" customWidth="1"/>
    <col min="6157" max="6157" width="5.140625" style="5" bestFit="1" customWidth="1"/>
    <col min="6158" max="6158" width="11" style="5" customWidth="1"/>
    <col min="6159" max="6159" width="6.28515625" style="5" bestFit="1" customWidth="1"/>
    <col min="6160" max="6160" width="10.85546875" style="5" customWidth="1"/>
    <col min="6161" max="6161" width="6.28515625" style="5" customWidth="1"/>
    <col min="6162" max="6162" width="7.140625" style="5" bestFit="1" customWidth="1"/>
    <col min="6163" max="6163" width="9.5703125" style="5" customWidth="1"/>
    <col min="6164" max="6164" width="7" style="5" customWidth="1"/>
    <col min="6165" max="6165" width="9.7109375" style="5" customWidth="1"/>
    <col min="6166" max="6166" width="7.28515625" style="5" customWidth="1"/>
    <col min="6167" max="6184" width="6.42578125" style="5" customWidth="1"/>
    <col min="6185" max="6398" width="9.140625" style="5"/>
    <col min="6399" max="6399" width="4.28515625" style="5" customWidth="1"/>
    <col min="6400" max="6400" width="4.140625" style="5" customWidth="1"/>
    <col min="6401" max="6401" width="1.7109375" style="5" customWidth="1"/>
    <col min="6402" max="6402" width="9.140625" style="5" customWidth="1"/>
    <col min="6403" max="6403" width="7.42578125" style="5" customWidth="1"/>
    <col min="6404" max="6404" width="5.5703125" style="5" customWidth="1"/>
    <col min="6405" max="6405" width="5.7109375" style="5" customWidth="1"/>
    <col min="6406" max="6406" width="8.28515625" style="5" customWidth="1"/>
    <col min="6407" max="6407" width="6.28515625" style="5" customWidth="1"/>
    <col min="6408" max="6408" width="5.85546875" style="5" customWidth="1"/>
    <col min="6409" max="6409" width="6.5703125" style="5" customWidth="1"/>
    <col min="6410" max="6410" width="6.7109375" style="5" customWidth="1"/>
    <col min="6411" max="6411" width="10.42578125" style="5" customWidth="1"/>
    <col min="6412" max="6412" width="6" style="5" customWidth="1"/>
    <col min="6413" max="6413" width="5.140625" style="5" bestFit="1" customWidth="1"/>
    <col min="6414" max="6414" width="11" style="5" customWidth="1"/>
    <col min="6415" max="6415" width="6.28515625" style="5" bestFit="1" customWidth="1"/>
    <col min="6416" max="6416" width="10.85546875" style="5" customWidth="1"/>
    <col min="6417" max="6417" width="6.28515625" style="5" customWidth="1"/>
    <col min="6418" max="6418" width="7.140625" style="5" bestFit="1" customWidth="1"/>
    <col min="6419" max="6419" width="9.5703125" style="5" customWidth="1"/>
    <col min="6420" max="6420" width="7" style="5" customWidth="1"/>
    <col min="6421" max="6421" width="9.7109375" style="5" customWidth="1"/>
    <col min="6422" max="6422" width="7.28515625" style="5" customWidth="1"/>
    <col min="6423" max="6440" width="6.42578125" style="5" customWidth="1"/>
    <col min="6441" max="6654" width="9.140625" style="5"/>
    <col min="6655" max="6655" width="4.28515625" style="5" customWidth="1"/>
    <col min="6656" max="6656" width="4.140625" style="5" customWidth="1"/>
    <col min="6657" max="6657" width="1.7109375" style="5" customWidth="1"/>
    <col min="6658" max="6658" width="9.140625" style="5" customWidth="1"/>
    <col min="6659" max="6659" width="7.42578125" style="5" customWidth="1"/>
    <col min="6660" max="6660" width="5.5703125" style="5" customWidth="1"/>
    <col min="6661" max="6661" width="5.7109375" style="5" customWidth="1"/>
    <col min="6662" max="6662" width="8.28515625" style="5" customWidth="1"/>
    <col min="6663" max="6663" width="6.28515625" style="5" customWidth="1"/>
    <col min="6664" max="6664" width="5.85546875" style="5" customWidth="1"/>
    <col min="6665" max="6665" width="6.5703125" style="5" customWidth="1"/>
    <col min="6666" max="6666" width="6.7109375" style="5" customWidth="1"/>
    <col min="6667" max="6667" width="10.42578125" style="5" customWidth="1"/>
    <col min="6668" max="6668" width="6" style="5" customWidth="1"/>
    <col min="6669" max="6669" width="5.140625" style="5" bestFit="1" customWidth="1"/>
    <col min="6670" max="6670" width="11" style="5" customWidth="1"/>
    <col min="6671" max="6671" width="6.28515625" style="5" bestFit="1" customWidth="1"/>
    <col min="6672" max="6672" width="10.85546875" style="5" customWidth="1"/>
    <col min="6673" max="6673" width="6.28515625" style="5" customWidth="1"/>
    <col min="6674" max="6674" width="7.140625" style="5" bestFit="1" customWidth="1"/>
    <col min="6675" max="6675" width="9.5703125" style="5" customWidth="1"/>
    <col min="6676" max="6676" width="7" style="5" customWidth="1"/>
    <col min="6677" max="6677" width="9.7109375" style="5" customWidth="1"/>
    <col min="6678" max="6678" width="7.28515625" style="5" customWidth="1"/>
    <col min="6679" max="6696" width="6.42578125" style="5" customWidth="1"/>
    <col min="6697" max="6910" width="9.140625" style="5"/>
    <col min="6911" max="6911" width="4.28515625" style="5" customWidth="1"/>
    <col min="6912" max="6912" width="4.140625" style="5" customWidth="1"/>
    <col min="6913" max="6913" width="1.7109375" style="5" customWidth="1"/>
    <col min="6914" max="6914" width="9.140625" style="5" customWidth="1"/>
    <col min="6915" max="6915" width="7.42578125" style="5" customWidth="1"/>
    <col min="6916" max="6916" width="5.5703125" style="5" customWidth="1"/>
    <col min="6917" max="6917" width="5.7109375" style="5" customWidth="1"/>
    <col min="6918" max="6918" width="8.28515625" style="5" customWidth="1"/>
    <col min="6919" max="6919" width="6.28515625" style="5" customWidth="1"/>
    <col min="6920" max="6920" width="5.85546875" style="5" customWidth="1"/>
    <col min="6921" max="6921" width="6.5703125" style="5" customWidth="1"/>
    <col min="6922" max="6922" width="6.7109375" style="5" customWidth="1"/>
    <col min="6923" max="6923" width="10.42578125" style="5" customWidth="1"/>
    <col min="6924" max="6924" width="6" style="5" customWidth="1"/>
    <col min="6925" max="6925" width="5.140625" style="5" bestFit="1" customWidth="1"/>
    <col min="6926" max="6926" width="11" style="5" customWidth="1"/>
    <col min="6927" max="6927" width="6.28515625" style="5" bestFit="1" customWidth="1"/>
    <col min="6928" max="6928" width="10.85546875" style="5" customWidth="1"/>
    <col min="6929" max="6929" width="6.28515625" style="5" customWidth="1"/>
    <col min="6930" max="6930" width="7.140625" style="5" bestFit="1" customWidth="1"/>
    <col min="6931" max="6931" width="9.5703125" style="5" customWidth="1"/>
    <col min="6932" max="6932" width="7" style="5" customWidth="1"/>
    <col min="6933" max="6933" width="9.7109375" style="5" customWidth="1"/>
    <col min="6934" max="6934" width="7.28515625" style="5" customWidth="1"/>
    <col min="6935" max="6952" width="6.42578125" style="5" customWidth="1"/>
    <col min="6953" max="7166" width="9.140625" style="5"/>
    <col min="7167" max="7167" width="4.28515625" style="5" customWidth="1"/>
    <col min="7168" max="7168" width="4.140625" style="5" customWidth="1"/>
    <col min="7169" max="7169" width="1.7109375" style="5" customWidth="1"/>
    <col min="7170" max="7170" width="9.140625" style="5" customWidth="1"/>
    <col min="7171" max="7171" width="7.42578125" style="5" customWidth="1"/>
    <col min="7172" max="7172" width="5.5703125" style="5" customWidth="1"/>
    <col min="7173" max="7173" width="5.7109375" style="5" customWidth="1"/>
    <col min="7174" max="7174" width="8.28515625" style="5" customWidth="1"/>
    <col min="7175" max="7175" width="6.28515625" style="5" customWidth="1"/>
    <col min="7176" max="7176" width="5.85546875" style="5" customWidth="1"/>
    <col min="7177" max="7177" width="6.5703125" style="5" customWidth="1"/>
    <col min="7178" max="7178" width="6.7109375" style="5" customWidth="1"/>
    <col min="7179" max="7179" width="10.42578125" style="5" customWidth="1"/>
    <col min="7180" max="7180" width="6" style="5" customWidth="1"/>
    <col min="7181" max="7181" width="5.140625" style="5" bestFit="1" customWidth="1"/>
    <col min="7182" max="7182" width="11" style="5" customWidth="1"/>
    <col min="7183" max="7183" width="6.28515625" style="5" bestFit="1" customWidth="1"/>
    <col min="7184" max="7184" width="10.85546875" style="5" customWidth="1"/>
    <col min="7185" max="7185" width="6.28515625" style="5" customWidth="1"/>
    <col min="7186" max="7186" width="7.140625" style="5" bestFit="1" customWidth="1"/>
    <col min="7187" max="7187" width="9.5703125" style="5" customWidth="1"/>
    <col min="7188" max="7188" width="7" style="5" customWidth="1"/>
    <col min="7189" max="7189" width="9.7109375" style="5" customWidth="1"/>
    <col min="7190" max="7190" width="7.28515625" style="5" customWidth="1"/>
    <col min="7191" max="7208" width="6.42578125" style="5" customWidth="1"/>
    <col min="7209" max="7422" width="9.140625" style="5"/>
    <col min="7423" max="7423" width="4.28515625" style="5" customWidth="1"/>
    <col min="7424" max="7424" width="4.140625" style="5" customWidth="1"/>
    <col min="7425" max="7425" width="1.7109375" style="5" customWidth="1"/>
    <col min="7426" max="7426" width="9.140625" style="5" customWidth="1"/>
    <col min="7427" max="7427" width="7.42578125" style="5" customWidth="1"/>
    <col min="7428" max="7428" width="5.5703125" style="5" customWidth="1"/>
    <col min="7429" max="7429" width="5.7109375" style="5" customWidth="1"/>
    <col min="7430" max="7430" width="8.28515625" style="5" customWidth="1"/>
    <col min="7431" max="7431" width="6.28515625" style="5" customWidth="1"/>
    <col min="7432" max="7432" width="5.85546875" style="5" customWidth="1"/>
    <col min="7433" max="7433" width="6.5703125" style="5" customWidth="1"/>
    <col min="7434" max="7434" width="6.7109375" style="5" customWidth="1"/>
    <col min="7435" max="7435" width="10.42578125" style="5" customWidth="1"/>
    <col min="7436" max="7436" width="6" style="5" customWidth="1"/>
    <col min="7437" max="7437" width="5.140625" style="5" bestFit="1" customWidth="1"/>
    <col min="7438" max="7438" width="11" style="5" customWidth="1"/>
    <col min="7439" max="7439" width="6.28515625" style="5" bestFit="1" customWidth="1"/>
    <col min="7440" max="7440" width="10.85546875" style="5" customWidth="1"/>
    <col min="7441" max="7441" width="6.28515625" style="5" customWidth="1"/>
    <col min="7442" max="7442" width="7.140625" style="5" bestFit="1" customWidth="1"/>
    <col min="7443" max="7443" width="9.5703125" style="5" customWidth="1"/>
    <col min="7444" max="7444" width="7" style="5" customWidth="1"/>
    <col min="7445" max="7445" width="9.7109375" style="5" customWidth="1"/>
    <col min="7446" max="7446" width="7.28515625" style="5" customWidth="1"/>
    <col min="7447" max="7464" width="6.42578125" style="5" customWidth="1"/>
    <col min="7465" max="7678" width="9.140625" style="5"/>
    <col min="7679" max="7679" width="4.28515625" style="5" customWidth="1"/>
    <col min="7680" max="7680" width="4.140625" style="5" customWidth="1"/>
    <col min="7681" max="7681" width="1.7109375" style="5" customWidth="1"/>
    <col min="7682" max="7682" width="9.140625" style="5" customWidth="1"/>
    <col min="7683" max="7683" width="7.42578125" style="5" customWidth="1"/>
    <col min="7684" max="7684" width="5.5703125" style="5" customWidth="1"/>
    <col min="7685" max="7685" width="5.7109375" style="5" customWidth="1"/>
    <col min="7686" max="7686" width="8.28515625" style="5" customWidth="1"/>
    <col min="7687" max="7687" width="6.28515625" style="5" customWidth="1"/>
    <col min="7688" max="7688" width="5.85546875" style="5" customWidth="1"/>
    <col min="7689" max="7689" width="6.5703125" style="5" customWidth="1"/>
    <col min="7690" max="7690" width="6.7109375" style="5" customWidth="1"/>
    <col min="7691" max="7691" width="10.42578125" style="5" customWidth="1"/>
    <col min="7692" max="7692" width="6" style="5" customWidth="1"/>
    <col min="7693" max="7693" width="5.140625" style="5" bestFit="1" customWidth="1"/>
    <col min="7694" max="7694" width="11" style="5" customWidth="1"/>
    <col min="7695" max="7695" width="6.28515625" style="5" bestFit="1" customWidth="1"/>
    <col min="7696" max="7696" width="10.85546875" style="5" customWidth="1"/>
    <col min="7697" max="7697" width="6.28515625" style="5" customWidth="1"/>
    <col min="7698" max="7698" width="7.140625" style="5" bestFit="1" customWidth="1"/>
    <col min="7699" max="7699" width="9.5703125" style="5" customWidth="1"/>
    <col min="7700" max="7700" width="7" style="5" customWidth="1"/>
    <col min="7701" max="7701" width="9.7109375" style="5" customWidth="1"/>
    <col min="7702" max="7702" width="7.28515625" style="5" customWidth="1"/>
    <col min="7703" max="7720" width="6.42578125" style="5" customWidth="1"/>
    <col min="7721" max="7934" width="9.140625" style="5"/>
    <col min="7935" max="7935" width="4.28515625" style="5" customWidth="1"/>
    <col min="7936" max="7936" width="4.140625" style="5" customWidth="1"/>
    <col min="7937" max="7937" width="1.7109375" style="5" customWidth="1"/>
    <col min="7938" max="7938" width="9.140625" style="5" customWidth="1"/>
    <col min="7939" max="7939" width="7.42578125" style="5" customWidth="1"/>
    <col min="7940" max="7940" width="5.5703125" style="5" customWidth="1"/>
    <col min="7941" max="7941" width="5.7109375" style="5" customWidth="1"/>
    <col min="7942" max="7942" width="8.28515625" style="5" customWidth="1"/>
    <col min="7943" max="7943" width="6.28515625" style="5" customWidth="1"/>
    <col min="7944" max="7944" width="5.85546875" style="5" customWidth="1"/>
    <col min="7945" max="7945" width="6.5703125" style="5" customWidth="1"/>
    <col min="7946" max="7946" width="6.7109375" style="5" customWidth="1"/>
    <col min="7947" max="7947" width="10.42578125" style="5" customWidth="1"/>
    <col min="7948" max="7948" width="6" style="5" customWidth="1"/>
    <col min="7949" max="7949" width="5.140625" style="5" bestFit="1" customWidth="1"/>
    <col min="7950" max="7950" width="11" style="5" customWidth="1"/>
    <col min="7951" max="7951" width="6.28515625" style="5" bestFit="1" customWidth="1"/>
    <col min="7952" max="7952" width="10.85546875" style="5" customWidth="1"/>
    <col min="7953" max="7953" width="6.28515625" style="5" customWidth="1"/>
    <col min="7954" max="7954" width="7.140625" style="5" bestFit="1" customWidth="1"/>
    <col min="7955" max="7955" width="9.5703125" style="5" customWidth="1"/>
    <col min="7956" max="7956" width="7" style="5" customWidth="1"/>
    <col min="7957" max="7957" width="9.7109375" style="5" customWidth="1"/>
    <col min="7958" max="7958" width="7.28515625" style="5" customWidth="1"/>
    <col min="7959" max="7976" width="6.42578125" style="5" customWidth="1"/>
    <col min="7977" max="8190" width="9.140625" style="5"/>
    <col min="8191" max="8191" width="4.28515625" style="5" customWidth="1"/>
    <col min="8192" max="8192" width="4.140625" style="5" customWidth="1"/>
    <col min="8193" max="8193" width="1.7109375" style="5" customWidth="1"/>
    <col min="8194" max="8194" width="9.140625" style="5" customWidth="1"/>
    <col min="8195" max="8195" width="7.42578125" style="5" customWidth="1"/>
    <col min="8196" max="8196" width="5.5703125" style="5" customWidth="1"/>
    <col min="8197" max="8197" width="5.7109375" style="5" customWidth="1"/>
    <col min="8198" max="8198" width="8.28515625" style="5" customWidth="1"/>
    <col min="8199" max="8199" width="6.28515625" style="5" customWidth="1"/>
    <col min="8200" max="8200" width="5.85546875" style="5" customWidth="1"/>
    <col min="8201" max="8201" width="6.5703125" style="5" customWidth="1"/>
    <col min="8202" max="8202" width="6.7109375" style="5" customWidth="1"/>
    <col min="8203" max="8203" width="10.42578125" style="5" customWidth="1"/>
    <col min="8204" max="8204" width="6" style="5" customWidth="1"/>
    <col min="8205" max="8205" width="5.140625" style="5" bestFit="1" customWidth="1"/>
    <col min="8206" max="8206" width="11" style="5" customWidth="1"/>
    <col min="8207" max="8207" width="6.28515625" style="5" bestFit="1" customWidth="1"/>
    <col min="8208" max="8208" width="10.85546875" style="5" customWidth="1"/>
    <col min="8209" max="8209" width="6.28515625" style="5" customWidth="1"/>
    <col min="8210" max="8210" width="7.140625" style="5" bestFit="1" customWidth="1"/>
    <col min="8211" max="8211" width="9.5703125" style="5" customWidth="1"/>
    <col min="8212" max="8212" width="7" style="5" customWidth="1"/>
    <col min="8213" max="8213" width="9.7109375" style="5" customWidth="1"/>
    <col min="8214" max="8214" width="7.28515625" style="5" customWidth="1"/>
    <col min="8215" max="8232" width="6.42578125" style="5" customWidth="1"/>
    <col min="8233" max="8446" width="9.140625" style="5"/>
    <col min="8447" max="8447" width="4.28515625" style="5" customWidth="1"/>
    <col min="8448" max="8448" width="4.140625" style="5" customWidth="1"/>
    <col min="8449" max="8449" width="1.7109375" style="5" customWidth="1"/>
    <col min="8450" max="8450" width="9.140625" style="5" customWidth="1"/>
    <col min="8451" max="8451" width="7.42578125" style="5" customWidth="1"/>
    <col min="8452" max="8452" width="5.5703125" style="5" customWidth="1"/>
    <col min="8453" max="8453" width="5.7109375" style="5" customWidth="1"/>
    <col min="8454" max="8454" width="8.28515625" style="5" customWidth="1"/>
    <col min="8455" max="8455" width="6.28515625" style="5" customWidth="1"/>
    <col min="8456" max="8456" width="5.85546875" style="5" customWidth="1"/>
    <col min="8457" max="8457" width="6.5703125" style="5" customWidth="1"/>
    <col min="8458" max="8458" width="6.7109375" style="5" customWidth="1"/>
    <col min="8459" max="8459" width="10.42578125" style="5" customWidth="1"/>
    <col min="8460" max="8460" width="6" style="5" customWidth="1"/>
    <col min="8461" max="8461" width="5.140625" style="5" bestFit="1" customWidth="1"/>
    <col min="8462" max="8462" width="11" style="5" customWidth="1"/>
    <col min="8463" max="8463" width="6.28515625" style="5" bestFit="1" customWidth="1"/>
    <col min="8464" max="8464" width="10.85546875" style="5" customWidth="1"/>
    <col min="8465" max="8465" width="6.28515625" style="5" customWidth="1"/>
    <col min="8466" max="8466" width="7.140625" style="5" bestFit="1" customWidth="1"/>
    <col min="8467" max="8467" width="9.5703125" style="5" customWidth="1"/>
    <col min="8468" max="8468" width="7" style="5" customWidth="1"/>
    <col min="8469" max="8469" width="9.7109375" style="5" customWidth="1"/>
    <col min="8470" max="8470" width="7.28515625" style="5" customWidth="1"/>
    <col min="8471" max="8488" width="6.42578125" style="5" customWidth="1"/>
    <col min="8489" max="8702" width="9.140625" style="5"/>
    <col min="8703" max="8703" width="4.28515625" style="5" customWidth="1"/>
    <col min="8704" max="8704" width="4.140625" style="5" customWidth="1"/>
    <col min="8705" max="8705" width="1.7109375" style="5" customWidth="1"/>
    <col min="8706" max="8706" width="9.140625" style="5" customWidth="1"/>
    <col min="8707" max="8707" width="7.42578125" style="5" customWidth="1"/>
    <col min="8708" max="8708" width="5.5703125" style="5" customWidth="1"/>
    <col min="8709" max="8709" width="5.7109375" style="5" customWidth="1"/>
    <col min="8710" max="8710" width="8.28515625" style="5" customWidth="1"/>
    <col min="8711" max="8711" width="6.28515625" style="5" customWidth="1"/>
    <col min="8712" max="8712" width="5.85546875" style="5" customWidth="1"/>
    <col min="8713" max="8713" width="6.5703125" style="5" customWidth="1"/>
    <col min="8714" max="8714" width="6.7109375" style="5" customWidth="1"/>
    <col min="8715" max="8715" width="10.42578125" style="5" customWidth="1"/>
    <col min="8716" max="8716" width="6" style="5" customWidth="1"/>
    <col min="8717" max="8717" width="5.140625" style="5" bestFit="1" customWidth="1"/>
    <col min="8718" max="8718" width="11" style="5" customWidth="1"/>
    <col min="8719" max="8719" width="6.28515625" style="5" bestFit="1" customWidth="1"/>
    <col min="8720" max="8720" width="10.85546875" style="5" customWidth="1"/>
    <col min="8721" max="8721" width="6.28515625" style="5" customWidth="1"/>
    <col min="8722" max="8722" width="7.140625" style="5" bestFit="1" customWidth="1"/>
    <col min="8723" max="8723" width="9.5703125" style="5" customWidth="1"/>
    <col min="8724" max="8724" width="7" style="5" customWidth="1"/>
    <col min="8725" max="8725" width="9.7109375" style="5" customWidth="1"/>
    <col min="8726" max="8726" width="7.28515625" style="5" customWidth="1"/>
    <col min="8727" max="8744" width="6.42578125" style="5" customWidth="1"/>
    <col min="8745" max="8958" width="9.140625" style="5"/>
    <col min="8959" max="8959" width="4.28515625" style="5" customWidth="1"/>
    <col min="8960" max="8960" width="4.140625" style="5" customWidth="1"/>
    <col min="8961" max="8961" width="1.7109375" style="5" customWidth="1"/>
    <col min="8962" max="8962" width="9.140625" style="5" customWidth="1"/>
    <col min="8963" max="8963" width="7.42578125" style="5" customWidth="1"/>
    <col min="8964" max="8964" width="5.5703125" style="5" customWidth="1"/>
    <col min="8965" max="8965" width="5.7109375" style="5" customWidth="1"/>
    <col min="8966" max="8966" width="8.28515625" style="5" customWidth="1"/>
    <col min="8967" max="8967" width="6.28515625" style="5" customWidth="1"/>
    <col min="8968" max="8968" width="5.85546875" style="5" customWidth="1"/>
    <col min="8969" max="8969" width="6.5703125" style="5" customWidth="1"/>
    <col min="8970" max="8970" width="6.7109375" style="5" customWidth="1"/>
    <col min="8971" max="8971" width="10.42578125" style="5" customWidth="1"/>
    <col min="8972" max="8972" width="6" style="5" customWidth="1"/>
    <col min="8973" max="8973" width="5.140625" style="5" bestFit="1" customWidth="1"/>
    <col min="8974" max="8974" width="11" style="5" customWidth="1"/>
    <col min="8975" max="8975" width="6.28515625" style="5" bestFit="1" customWidth="1"/>
    <col min="8976" max="8976" width="10.85546875" style="5" customWidth="1"/>
    <col min="8977" max="8977" width="6.28515625" style="5" customWidth="1"/>
    <col min="8978" max="8978" width="7.140625" style="5" bestFit="1" customWidth="1"/>
    <col min="8979" max="8979" width="9.5703125" style="5" customWidth="1"/>
    <col min="8980" max="8980" width="7" style="5" customWidth="1"/>
    <col min="8981" max="8981" width="9.7109375" style="5" customWidth="1"/>
    <col min="8982" max="8982" width="7.28515625" style="5" customWidth="1"/>
    <col min="8983" max="9000" width="6.42578125" style="5" customWidth="1"/>
    <col min="9001" max="9214" width="9.140625" style="5"/>
    <col min="9215" max="9215" width="4.28515625" style="5" customWidth="1"/>
    <col min="9216" max="9216" width="4.140625" style="5" customWidth="1"/>
    <col min="9217" max="9217" width="1.7109375" style="5" customWidth="1"/>
    <col min="9218" max="9218" width="9.140625" style="5" customWidth="1"/>
    <col min="9219" max="9219" width="7.42578125" style="5" customWidth="1"/>
    <col min="9220" max="9220" width="5.5703125" style="5" customWidth="1"/>
    <col min="9221" max="9221" width="5.7109375" style="5" customWidth="1"/>
    <col min="9222" max="9222" width="8.28515625" style="5" customWidth="1"/>
    <col min="9223" max="9223" width="6.28515625" style="5" customWidth="1"/>
    <col min="9224" max="9224" width="5.85546875" style="5" customWidth="1"/>
    <col min="9225" max="9225" width="6.5703125" style="5" customWidth="1"/>
    <col min="9226" max="9226" width="6.7109375" style="5" customWidth="1"/>
    <col min="9227" max="9227" width="10.42578125" style="5" customWidth="1"/>
    <col min="9228" max="9228" width="6" style="5" customWidth="1"/>
    <col min="9229" max="9229" width="5.140625" style="5" bestFit="1" customWidth="1"/>
    <col min="9230" max="9230" width="11" style="5" customWidth="1"/>
    <col min="9231" max="9231" width="6.28515625" style="5" bestFit="1" customWidth="1"/>
    <col min="9232" max="9232" width="10.85546875" style="5" customWidth="1"/>
    <col min="9233" max="9233" width="6.28515625" style="5" customWidth="1"/>
    <col min="9234" max="9234" width="7.140625" style="5" bestFit="1" customWidth="1"/>
    <col min="9235" max="9235" width="9.5703125" style="5" customWidth="1"/>
    <col min="9236" max="9236" width="7" style="5" customWidth="1"/>
    <col min="9237" max="9237" width="9.7109375" style="5" customWidth="1"/>
    <col min="9238" max="9238" width="7.28515625" style="5" customWidth="1"/>
    <col min="9239" max="9256" width="6.42578125" style="5" customWidth="1"/>
    <col min="9257" max="9470" width="9.140625" style="5"/>
    <col min="9471" max="9471" width="4.28515625" style="5" customWidth="1"/>
    <col min="9472" max="9472" width="4.140625" style="5" customWidth="1"/>
    <col min="9473" max="9473" width="1.7109375" style="5" customWidth="1"/>
    <col min="9474" max="9474" width="9.140625" style="5" customWidth="1"/>
    <col min="9475" max="9475" width="7.42578125" style="5" customWidth="1"/>
    <col min="9476" max="9476" width="5.5703125" style="5" customWidth="1"/>
    <col min="9477" max="9477" width="5.7109375" style="5" customWidth="1"/>
    <col min="9478" max="9478" width="8.28515625" style="5" customWidth="1"/>
    <col min="9479" max="9479" width="6.28515625" style="5" customWidth="1"/>
    <col min="9480" max="9480" width="5.85546875" style="5" customWidth="1"/>
    <col min="9481" max="9481" width="6.5703125" style="5" customWidth="1"/>
    <col min="9482" max="9482" width="6.7109375" style="5" customWidth="1"/>
    <col min="9483" max="9483" width="10.42578125" style="5" customWidth="1"/>
    <col min="9484" max="9484" width="6" style="5" customWidth="1"/>
    <col min="9485" max="9485" width="5.140625" style="5" bestFit="1" customWidth="1"/>
    <col min="9486" max="9486" width="11" style="5" customWidth="1"/>
    <col min="9487" max="9487" width="6.28515625" style="5" bestFit="1" customWidth="1"/>
    <col min="9488" max="9488" width="10.85546875" style="5" customWidth="1"/>
    <col min="9489" max="9489" width="6.28515625" style="5" customWidth="1"/>
    <col min="9490" max="9490" width="7.140625" style="5" bestFit="1" customWidth="1"/>
    <col min="9491" max="9491" width="9.5703125" style="5" customWidth="1"/>
    <col min="9492" max="9492" width="7" style="5" customWidth="1"/>
    <col min="9493" max="9493" width="9.7109375" style="5" customWidth="1"/>
    <col min="9494" max="9494" width="7.28515625" style="5" customWidth="1"/>
    <col min="9495" max="9512" width="6.42578125" style="5" customWidth="1"/>
    <col min="9513" max="9726" width="9.140625" style="5"/>
    <col min="9727" max="9727" width="4.28515625" style="5" customWidth="1"/>
    <col min="9728" max="9728" width="4.140625" style="5" customWidth="1"/>
    <col min="9729" max="9729" width="1.7109375" style="5" customWidth="1"/>
    <col min="9730" max="9730" width="9.140625" style="5" customWidth="1"/>
    <col min="9731" max="9731" width="7.42578125" style="5" customWidth="1"/>
    <col min="9732" max="9732" width="5.5703125" style="5" customWidth="1"/>
    <col min="9733" max="9733" width="5.7109375" style="5" customWidth="1"/>
    <col min="9734" max="9734" width="8.28515625" style="5" customWidth="1"/>
    <col min="9735" max="9735" width="6.28515625" style="5" customWidth="1"/>
    <col min="9736" max="9736" width="5.85546875" style="5" customWidth="1"/>
    <col min="9737" max="9737" width="6.5703125" style="5" customWidth="1"/>
    <col min="9738" max="9738" width="6.7109375" style="5" customWidth="1"/>
    <col min="9739" max="9739" width="10.42578125" style="5" customWidth="1"/>
    <col min="9740" max="9740" width="6" style="5" customWidth="1"/>
    <col min="9741" max="9741" width="5.140625" style="5" bestFit="1" customWidth="1"/>
    <col min="9742" max="9742" width="11" style="5" customWidth="1"/>
    <col min="9743" max="9743" width="6.28515625" style="5" bestFit="1" customWidth="1"/>
    <col min="9744" max="9744" width="10.85546875" style="5" customWidth="1"/>
    <col min="9745" max="9745" width="6.28515625" style="5" customWidth="1"/>
    <col min="9746" max="9746" width="7.140625" style="5" bestFit="1" customWidth="1"/>
    <col min="9747" max="9747" width="9.5703125" style="5" customWidth="1"/>
    <col min="9748" max="9748" width="7" style="5" customWidth="1"/>
    <col min="9749" max="9749" width="9.7109375" style="5" customWidth="1"/>
    <col min="9750" max="9750" width="7.28515625" style="5" customWidth="1"/>
    <col min="9751" max="9768" width="6.42578125" style="5" customWidth="1"/>
    <col min="9769" max="9982" width="9.140625" style="5"/>
    <col min="9983" max="9983" width="4.28515625" style="5" customWidth="1"/>
    <col min="9984" max="9984" width="4.140625" style="5" customWidth="1"/>
    <col min="9985" max="9985" width="1.7109375" style="5" customWidth="1"/>
    <col min="9986" max="9986" width="9.140625" style="5" customWidth="1"/>
    <col min="9987" max="9987" width="7.42578125" style="5" customWidth="1"/>
    <col min="9988" max="9988" width="5.5703125" style="5" customWidth="1"/>
    <col min="9989" max="9989" width="5.7109375" style="5" customWidth="1"/>
    <col min="9990" max="9990" width="8.28515625" style="5" customWidth="1"/>
    <col min="9991" max="9991" width="6.28515625" style="5" customWidth="1"/>
    <col min="9992" max="9992" width="5.85546875" style="5" customWidth="1"/>
    <col min="9993" max="9993" width="6.5703125" style="5" customWidth="1"/>
    <col min="9994" max="9994" width="6.7109375" style="5" customWidth="1"/>
    <col min="9995" max="9995" width="10.42578125" style="5" customWidth="1"/>
    <col min="9996" max="9996" width="6" style="5" customWidth="1"/>
    <col min="9997" max="9997" width="5.140625" style="5" bestFit="1" customWidth="1"/>
    <col min="9998" max="9998" width="11" style="5" customWidth="1"/>
    <col min="9999" max="9999" width="6.28515625" style="5" bestFit="1" customWidth="1"/>
    <col min="10000" max="10000" width="10.85546875" style="5" customWidth="1"/>
    <col min="10001" max="10001" width="6.28515625" style="5" customWidth="1"/>
    <col min="10002" max="10002" width="7.140625" style="5" bestFit="1" customWidth="1"/>
    <col min="10003" max="10003" width="9.5703125" style="5" customWidth="1"/>
    <col min="10004" max="10004" width="7" style="5" customWidth="1"/>
    <col min="10005" max="10005" width="9.7109375" style="5" customWidth="1"/>
    <col min="10006" max="10006" width="7.28515625" style="5" customWidth="1"/>
    <col min="10007" max="10024" width="6.42578125" style="5" customWidth="1"/>
    <col min="10025" max="10238" width="9.140625" style="5"/>
    <col min="10239" max="10239" width="4.28515625" style="5" customWidth="1"/>
    <col min="10240" max="10240" width="4.140625" style="5" customWidth="1"/>
    <col min="10241" max="10241" width="1.7109375" style="5" customWidth="1"/>
    <col min="10242" max="10242" width="9.140625" style="5" customWidth="1"/>
    <col min="10243" max="10243" width="7.42578125" style="5" customWidth="1"/>
    <col min="10244" max="10244" width="5.5703125" style="5" customWidth="1"/>
    <col min="10245" max="10245" width="5.7109375" style="5" customWidth="1"/>
    <col min="10246" max="10246" width="8.28515625" style="5" customWidth="1"/>
    <col min="10247" max="10247" width="6.28515625" style="5" customWidth="1"/>
    <col min="10248" max="10248" width="5.85546875" style="5" customWidth="1"/>
    <col min="10249" max="10249" width="6.5703125" style="5" customWidth="1"/>
    <col min="10250" max="10250" width="6.7109375" style="5" customWidth="1"/>
    <col min="10251" max="10251" width="10.42578125" style="5" customWidth="1"/>
    <col min="10252" max="10252" width="6" style="5" customWidth="1"/>
    <col min="10253" max="10253" width="5.140625" style="5" bestFit="1" customWidth="1"/>
    <col min="10254" max="10254" width="11" style="5" customWidth="1"/>
    <col min="10255" max="10255" width="6.28515625" style="5" bestFit="1" customWidth="1"/>
    <col min="10256" max="10256" width="10.85546875" style="5" customWidth="1"/>
    <col min="10257" max="10257" width="6.28515625" style="5" customWidth="1"/>
    <col min="10258" max="10258" width="7.140625" style="5" bestFit="1" customWidth="1"/>
    <col min="10259" max="10259" width="9.5703125" style="5" customWidth="1"/>
    <col min="10260" max="10260" width="7" style="5" customWidth="1"/>
    <col min="10261" max="10261" width="9.7109375" style="5" customWidth="1"/>
    <col min="10262" max="10262" width="7.28515625" style="5" customWidth="1"/>
    <col min="10263" max="10280" width="6.42578125" style="5" customWidth="1"/>
    <col min="10281" max="10494" width="9.140625" style="5"/>
    <col min="10495" max="10495" width="4.28515625" style="5" customWidth="1"/>
    <col min="10496" max="10496" width="4.140625" style="5" customWidth="1"/>
    <col min="10497" max="10497" width="1.7109375" style="5" customWidth="1"/>
    <col min="10498" max="10498" width="9.140625" style="5" customWidth="1"/>
    <col min="10499" max="10499" width="7.42578125" style="5" customWidth="1"/>
    <col min="10500" max="10500" width="5.5703125" style="5" customWidth="1"/>
    <col min="10501" max="10501" width="5.7109375" style="5" customWidth="1"/>
    <col min="10502" max="10502" width="8.28515625" style="5" customWidth="1"/>
    <col min="10503" max="10503" width="6.28515625" style="5" customWidth="1"/>
    <col min="10504" max="10504" width="5.85546875" style="5" customWidth="1"/>
    <col min="10505" max="10505" width="6.5703125" style="5" customWidth="1"/>
    <col min="10506" max="10506" width="6.7109375" style="5" customWidth="1"/>
    <col min="10507" max="10507" width="10.42578125" style="5" customWidth="1"/>
    <col min="10508" max="10508" width="6" style="5" customWidth="1"/>
    <col min="10509" max="10509" width="5.140625" style="5" bestFit="1" customWidth="1"/>
    <col min="10510" max="10510" width="11" style="5" customWidth="1"/>
    <col min="10511" max="10511" width="6.28515625" style="5" bestFit="1" customWidth="1"/>
    <col min="10512" max="10512" width="10.85546875" style="5" customWidth="1"/>
    <col min="10513" max="10513" width="6.28515625" style="5" customWidth="1"/>
    <col min="10514" max="10514" width="7.140625" style="5" bestFit="1" customWidth="1"/>
    <col min="10515" max="10515" width="9.5703125" style="5" customWidth="1"/>
    <col min="10516" max="10516" width="7" style="5" customWidth="1"/>
    <col min="10517" max="10517" width="9.7109375" style="5" customWidth="1"/>
    <col min="10518" max="10518" width="7.28515625" style="5" customWidth="1"/>
    <col min="10519" max="10536" width="6.42578125" style="5" customWidth="1"/>
    <col min="10537" max="10750" width="9.140625" style="5"/>
    <col min="10751" max="10751" width="4.28515625" style="5" customWidth="1"/>
    <col min="10752" max="10752" width="4.140625" style="5" customWidth="1"/>
    <col min="10753" max="10753" width="1.7109375" style="5" customWidth="1"/>
    <col min="10754" max="10754" width="9.140625" style="5" customWidth="1"/>
    <col min="10755" max="10755" width="7.42578125" style="5" customWidth="1"/>
    <col min="10756" max="10756" width="5.5703125" style="5" customWidth="1"/>
    <col min="10757" max="10757" width="5.7109375" style="5" customWidth="1"/>
    <col min="10758" max="10758" width="8.28515625" style="5" customWidth="1"/>
    <col min="10759" max="10759" width="6.28515625" style="5" customWidth="1"/>
    <col min="10760" max="10760" width="5.85546875" style="5" customWidth="1"/>
    <col min="10761" max="10761" width="6.5703125" style="5" customWidth="1"/>
    <col min="10762" max="10762" width="6.7109375" style="5" customWidth="1"/>
    <col min="10763" max="10763" width="10.42578125" style="5" customWidth="1"/>
    <col min="10764" max="10764" width="6" style="5" customWidth="1"/>
    <col min="10765" max="10765" width="5.140625" style="5" bestFit="1" customWidth="1"/>
    <col min="10766" max="10766" width="11" style="5" customWidth="1"/>
    <col min="10767" max="10767" width="6.28515625" style="5" bestFit="1" customWidth="1"/>
    <col min="10768" max="10768" width="10.85546875" style="5" customWidth="1"/>
    <col min="10769" max="10769" width="6.28515625" style="5" customWidth="1"/>
    <col min="10770" max="10770" width="7.140625" style="5" bestFit="1" customWidth="1"/>
    <col min="10771" max="10771" width="9.5703125" style="5" customWidth="1"/>
    <col min="10772" max="10772" width="7" style="5" customWidth="1"/>
    <col min="10773" max="10773" width="9.7109375" style="5" customWidth="1"/>
    <col min="10774" max="10774" width="7.28515625" style="5" customWidth="1"/>
    <col min="10775" max="10792" width="6.42578125" style="5" customWidth="1"/>
    <col min="10793" max="11006" width="9.140625" style="5"/>
    <col min="11007" max="11007" width="4.28515625" style="5" customWidth="1"/>
    <col min="11008" max="11008" width="4.140625" style="5" customWidth="1"/>
    <col min="11009" max="11009" width="1.7109375" style="5" customWidth="1"/>
    <col min="11010" max="11010" width="9.140625" style="5" customWidth="1"/>
    <col min="11011" max="11011" width="7.42578125" style="5" customWidth="1"/>
    <col min="11012" max="11012" width="5.5703125" style="5" customWidth="1"/>
    <col min="11013" max="11013" width="5.7109375" style="5" customWidth="1"/>
    <col min="11014" max="11014" width="8.28515625" style="5" customWidth="1"/>
    <col min="11015" max="11015" width="6.28515625" style="5" customWidth="1"/>
    <col min="11016" max="11016" width="5.85546875" style="5" customWidth="1"/>
    <col min="11017" max="11017" width="6.5703125" style="5" customWidth="1"/>
    <col min="11018" max="11018" width="6.7109375" style="5" customWidth="1"/>
    <col min="11019" max="11019" width="10.42578125" style="5" customWidth="1"/>
    <col min="11020" max="11020" width="6" style="5" customWidth="1"/>
    <col min="11021" max="11021" width="5.140625" style="5" bestFit="1" customWidth="1"/>
    <col min="11022" max="11022" width="11" style="5" customWidth="1"/>
    <col min="11023" max="11023" width="6.28515625" style="5" bestFit="1" customWidth="1"/>
    <col min="11024" max="11024" width="10.85546875" style="5" customWidth="1"/>
    <col min="11025" max="11025" width="6.28515625" style="5" customWidth="1"/>
    <col min="11026" max="11026" width="7.140625" style="5" bestFit="1" customWidth="1"/>
    <col min="11027" max="11027" width="9.5703125" style="5" customWidth="1"/>
    <col min="11028" max="11028" width="7" style="5" customWidth="1"/>
    <col min="11029" max="11029" width="9.7109375" style="5" customWidth="1"/>
    <col min="11030" max="11030" width="7.28515625" style="5" customWidth="1"/>
    <col min="11031" max="11048" width="6.42578125" style="5" customWidth="1"/>
    <col min="11049" max="11262" width="9.140625" style="5"/>
    <col min="11263" max="11263" width="4.28515625" style="5" customWidth="1"/>
    <col min="11264" max="11264" width="4.140625" style="5" customWidth="1"/>
    <col min="11265" max="11265" width="1.7109375" style="5" customWidth="1"/>
    <col min="11266" max="11266" width="9.140625" style="5" customWidth="1"/>
    <col min="11267" max="11267" width="7.42578125" style="5" customWidth="1"/>
    <col min="11268" max="11268" width="5.5703125" style="5" customWidth="1"/>
    <col min="11269" max="11269" width="5.7109375" style="5" customWidth="1"/>
    <col min="11270" max="11270" width="8.28515625" style="5" customWidth="1"/>
    <col min="11271" max="11271" width="6.28515625" style="5" customWidth="1"/>
    <col min="11272" max="11272" width="5.85546875" style="5" customWidth="1"/>
    <col min="11273" max="11273" width="6.5703125" style="5" customWidth="1"/>
    <col min="11274" max="11274" width="6.7109375" style="5" customWidth="1"/>
    <col min="11275" max="11275" width="10.42578125" style="5" customWidth="1"/>
    <col min="11276" max="11276" width="6" style="5" customWidth="1"/>
    <col min="11277" max="11277" width="5.140625" style="5" bestFit="1" customWidth="1"/>
    <col min="11278" max="11278" width="11" style="5" customWidth="1"/>
    <col min="11279" max="11279" width="6.28515625" style="5" bestFit="1" customWidth="1"/>
    <col min="11280" max="11280" width="10.85546875" style="5" customWidth="1"/>
    <col min="11281" max="11281" width="6.28515625" style="5" customWidth="1"/>
    <col min="11282" max="11282" width="7.140625" style="5" bestFit="1" customWidth="1"/>
    <col min="11283" max="11283" width="9.5703125" style="5" customWidth="1"/>
    <col min="11284" max="11284" width="7" style="5" customWidth="1"/>
    <col min="11285" max="11285" width="9.7109375" style="5" customWidth="1"/>
    <col min="11286" max="11286" width="7.28515625" style="5" customWidth="1"/>
    <col min="11287" max="11304" width="6.42578125" style="5" customWidth="1"/>
    <col min="11305" max="11518" width="9.140625" style="5"/>
    <col min="11519" max="11519" width="4.28515625" style="5" customWidth="1"/>
    <col min="11520" max="11520" width="4.140625" style="5" customWidth="1"/>
    <col min="11521" max="11521" width="1.7109375" style="5" customWidth="1"/>
    <col min="11522" max="11522" width="9.140625" style="5" customWidth="1"/>
    <col min="11523" max="11523" width="7.42578125" style="5" customWidth="1"/>
    <col min="11524" max="11524" width="5.5703125" style="5" customWidth="1"/>
    <col min="11525" max="11525" width="5.7109375" style="5" customWidth="1"/>
    <col min="11526" max="11526" width="8.28515625" style="5" customWidth="1"/>
    <col min="11527" max="11527" width="6.28515625" style="5" customWidth="1"/>
    <col min="11528" max="11528" width="5.85546875" style="5" customWidth="1"/>
    <col min="11529" max="11529" width="6.5703125" style="5" customWidth="1"/>
    <col min="11530" max="11530" width="6.7109375" style="5" customWidth="1"/>
    <col min="11531" max="11531" width="10.42578125" style="5" customWidth="1"/>
    <col min="11532" max="11532" width="6" style="5" customWidth="1"/>
    <col min="11533" max="11533" width="5.140625" style="5" bestFit="1" customWidth="1"/>
    <col min="11534" max="11534" width="11" style="5" customWidth="1"/>
    <col min="11535" max="11535" width="6.28515625" style="5" bestFit="1" customWidth="1"/>
    <col min="11536" max="11536" width="10.85546875" style="5" customWidth="1"/>
    <col min="11537" max="11537" width="6.28515625" style="5" customWidth="1"/>
    <col min="11538" max="11538" width="7.140625" style="5" bestFit="1" customWidth="1"/>
    <col min="11539" max="11539" width="9.5703125" style="5" customWidth="1"/>
    <col min="11540" max="11540" width="7" style="5" customWidth="1"/>
    <col min="11541" max="11541" width="9.7109375" style="5" customWidth="1"/>
    <col min="11542" max="11542" width="7.28515625" style="5" customWidth="1"/>
    <col min="11543" max="11560" width="6.42578125" style="5" customWidth="1"/>
    <col min="11561" max="11774" width="9.140625" style="5"/>
    <col min="11775" max="11775" width="4.28515625" style="5" customWidth="1"/>
    <col min="11776" max="11776" width="4.140625" style="5" customWidth="1"/>
    <col min="11777" max="11777" width="1.7109375" style="5" customWidth="1"/>
    <col min="11778" max="11778" width="9.140625" style="5" customWidth="1"/>
    <col min="11779" max="11779" width="7.42578125" style="5" customWidth="1"/>
    <col min="11780" max="11780" width="5.5703125" style="5" customWidth="1"/>
    <col min="11781" max="11781" width="5.7109375" style="5" customWidth="1"/>
    <col min="11782" max="11782" width="8.28515625" style="5" customWidth="1"/>
    <col min="11783" max="11783" width="6.28515625" style="5" customWidth="1"/>
    <col min="11784" max="11784" width="5.85546875" style="5" customWidth="1"/>
    <col min="11785" max="11785" width="6.5703125" style="5" customWidth="1"/>
    <col min="11786" max="11786" width="6.7109375" style="5" customWidth="1"/>
    <col min="11787" max="11787" width="10.42578125" style="5" customWidth="1"/>
    <col min="11788" max="11788" width="6" style="5" customWidth="1"/>
    <col min="11789" max="11789" width="5.140625" style="5" bestFit="1" customWidth="1"/>
    <col min="11790" max="11790" width="11" style="5" customWidth="1"/>
    <col min="11791" max="11791" width="6.28515625" style="5" bestFit="1" customWidth="1"/>
    <col min="11792" max="11792" width="10.85546875" style="5" customWidth="1"/>
    <col min="11793" max="11793" width="6.28515625" style="5" customWidth="1"/>
    <col min="11794" max="11794" width="7.140625" style="5" bestFit="1" customWidth="1"/>
    <col min="11795" max="11795" width="9.5703125" style="5" customWidth="1"/>
    <col min="11796" max="11796" width="7" style="5" customWidth="1"/>
    <col min="11797" max="11797" width="9.7109375" style="5" customWidth="1"/>
    <col min="11798" max="11798" width="7.28515625" style="5" customWidth="1"/>
    <col min="11799" max="11816" width="6.42578125" style="5" customWidth="1"/>
    <col min="11817" max="12030" width="9.140625" style="5"/>
    <col min="12031" max="12031" width="4.28515625" style="5" customWidth="1"/>
    <col min="12032" max="12032" width="4.140625" style="5" customWidth="1"/>
    <col min="12033" max="12033" width="1.7109375" style="5" customWidth="1"/>
    <col min="12034" max="12034" width="9.140625" style="5" customWidth="1"/>
    <col min="12035" max="12035" width="7.42578125" style="5" customWidth="1"/>
    <col min="12036" max="12036" width="5.5703125" style="5" customWidth="1"/>
    <col min="12037" max="12037" width="5.7109375" style="5" customWidth="1"/>
    <col min="12038" max="12038" width="8.28515625" style="5" customWidth="1"/>
    <col min="12039" max="12039" width="6.28515625" style="5" customWidth="1"/>
    <col min="12040" max="12040" width="5.85546875" style="5" customWidth="1"/>
    <col min="12041" max="12041" width="6.5703125" style="5" customWidth="1"/>
    <col min="12042" max="12042" width="6.7109375" style="5" customWidth="1"/>
    <col min="12043" max="12043" width="10.42578125" style="5" customWidth="1"/>
    <col min="12044" max="12044" width="6" style="5" customWidth="1"/>
    <col min="12045" max="12045" width="5.140625" style="5" bestFit="1" customWidth="1"/>
    <col min="12046" max="12046" width="11" style="5" customWidth="1"/>
    <col min="12047" max="12047" width="6.28515625" style="5" bestFit="1" customWidth="1"/>
    <col min="12048" max="12048" width="10.85546875" style="5" customWidth="1"/>
    <col min="12049" max="12049" width="6.28515625" style="5" customWidth="1"/>
    <col min="12050" max="12050" width="7.140625" style="5" bestFit="1" customWidth="1"/>
    <col min="12051" max="12051" width="9.5703125" style="5" customWidth="1"/>
    <col min="12052" max="12052" width="7" style="5" customWidth="1"/>
    <col min="12053" max="12053" width="9.7109375" style="5" customWidth="1"/>
    <col min="12054" max="12054" width="7.28515625" style="5" customWidth="1"/>
    <col min="12055" max="12072" width="6.42578125" style="5" customWidth="1"/>
    <col min="12073" max="12286" width="9.140625" style="5"/>
    <col min="12287" max="12287" width="4.28515625" style="5" customWidth="1"/>
    <col min="12288" max="12288" width="4.140625" style="5" customWidth="1"/>
    <col min="12289" max="12289" width="1.7109375" style="5" customWidth="1"/>
    <col min="12290" max="12290" width="9.140625" style="5" customWidth="1"/>
    <col min="12291" max="12291" width="7.42578125" style="5" customWidth="1"/>
    <col min="12292" max="12292" width="5.5703125" style="5" customWidth="1"/>
    <col min="12293" max="12293" width="5.7109375" style="5" customWidth="1"/>
    <col min="12294" max="12294" width="8.28515625" style="5" customWidth="1"/>
    <col min="12295" max="12295" width="6.28515625" style="5" customWidth="1"/>
    <col min="12296" max="12296" width="5.85546875" style="5" customWidth="1"/>
    <col min="12297" max="12297" width="6.5703125" style="5" customWidth="1"/>
    <col min="12298" max="12298" width="6.7109375" style="5" customWidth="1"/>
    <col min="12299" max="12299" width="10.42578125" style="5" customWidth="1"/>
    <col min="12300" max="12300" width="6" style="5" customWidth="1"/>
    <col min="12301" max="12301" width="5.140625" style="5" bestFit="1" customWidth="1"/>
    <col min="12302" max="12302" width="11" style="5" customWidth="1"/>
    <col min="12303" max="12303" width="6.28515625" style="5" bestFit="1" customWidth="1"/>
    <col min="12304" max="12304" width="10.85546875" style="5" customWidth="1"/>
    <col min="12305" max="12305" width="6.28515625" style="5" customWidth="1"/>
    <col min="12306" max="12306" width="7.140625" style="5" bestFit="1" customWidth="1"/>
    <col min="12307" max="12307" width="9.5703125" style="5" customWidth="1"/>
    <col min="12308" max="12308" width="7" style="5" customWidth="1"/>
    <col min="12309" max="12309" width="9.7109375" style="5" customWidth="1"/>
    <col min="12310" max="12310" width="7.28515625" style="5" customWidth="1"/>
    <col min="12311" max="12328" width="6.42578125" style="5" customWidth="1"/>
    <col min="12329" max="12542" width="9.140625" style="5"/>
    <col min="12543" max="12543" width="4.28515625" style="5" customWidth="1"/>
    <col min="12544" max="12544" width="4.140625" style="5" customWidth="1"/>
    <col min="12545" max="12545" width="1.7109375" style="5" customWidth="1"/>
    <col min="12546" max="12546" width="9.140625" style="5" customWidth="1"/>
    <col min="12547" max="12547" width="7.42578125" style="5" customWidth="1"/>
    <col min="12548" max="12548" width="5.5703125" style="5" customWidth="1"/>
    <col min="12549" max="12549" width="5.7109375" style="5" customWidth="1"/>
    <col min="12550" max="12550" width="8.28515625" style="5" customWidth="1"/>
    <col min="12551" max="12551" width="6.28515625" style="5" customWidth="1"/>
    <col min="12552" max="12552" width="5.85546875" style="5" customWidth="1"/>
    <col min="12553" max="12553" width="6.5703125" style="5" customWidth="1"/>
    <col min="12554" max="12554" width="6.7109375" style="5" customWidth="1"/>
    <col min="12555" max="12555" width="10.42578125" style="5" customWidth="1"/>
    <col min="12556" max="12556" width="6" style="5" customWidth="1"/>
    <col min="12557" max="12557" width="5.140625" style="5" bestFit="1" customWidth="1"/>
    <col min="12558" max="12558" width="11" style="5" customWidth="1"/>
    <col min="12559" max="12559" width="6.28515625" style="5" bestFit="1" customWidth="1"/>
    <col min="12560" max="12560" width="10.85546875" style="5" customWidth="1"/>
    <col min="12561" max="12561" width="6.28515625" style="5" customWidth="1"/>
    <col min="12562" max="12562" width="7.140625" style="5" bestFit="1" customWidth="1"/>
    <col min="12563" max="12563" width="9.5703125" style="5" customWidth="1"/>
    <col min="12564" max="12564" width="7" style="5" customWidth="1"/>
    <col min="12565" max="12565" width="9.7109375" style="5" customWidth="1"/>
    <col min="12566" max="12566" width="7.28515625" style="5" customWidth="1"/>
    <col min="12567" max="12584" width="6.42578125" style="5" customWidth="1"/>
    <col min="12585" max="12798" width="9.140625" style="5"/>
    <col min="12799" max="12799" width="4.28515625" style="5" customWidth="1"/>
    <col min="12800" max="12800" width="4.140625" style="5" customWidth="1"/>
    <col min="12801" max="12801" width="1.7109375" style="5" customWidth="1"/>
    <col min="12802" max="12802" width="9.140625" style="5" customWidth="1"/>
    <col min="12803" max="12803" width="7.42578125" style="5" customWidth="1"/>
    <col min="12804" max="12804" width="5.5703125" style="5" customWidth="1"/>
    <col min="12805" max="12805" width="5.7109375" style="5" customWidth="1"/>
    <col min="12806" max="12806" width="8.28515625" style="5" customWidth="1"/>
    <col min="12807" max="12807" width="6.28515625" style="5" customWidth="1"/>
    <col min="12808" max="12808" width="5.85546875" style="5" customWidth="1"/>
    <col min="12809" max="12809" width="6.5703125" style="5" customWidth="1"/>
    <col min="12810" max="12810" width="6.7109375" style="5" customWidth="1"/>
    <col min="12811" max="12811" width="10.42578125" style="5" customWidth="1"/>
    <col min="12812" max="12812" width="6" style="5" customWidth="1"/>
    <col min="12813" max="12813" width="5.140625" style="5" bestFit="1" customWidth="1"/>
    <col min="12814" max="12814" width="11" style="5" customWidth="1"/>
    <col min="12815" max="12815" width="6.28515625" style="5" bestFit="1" customWidth="1"/>
    <col min="12816" max="12816" width="10.85546875" style="5" customWidth="1"/>
    <col min="12817" max="12817" width="6.28515625" style="5" customWidth="1"/>
    <col min="12818" max="12818" width="7.140625" style="5" bestFit="1" customWidth="1"/>
    <col min="12819" max="12819" width="9.5703125" style="5" customWidth="1"/>
    <col min="12820" max="12820" width="7" style="5" customWidth="1"/>
    <col min="12821" max="12821" width="9.7109375" style="5" customWidth="1"/>
    <col min="12822" max="12822" width="7.28515625" style="5" customWidth="1"/>
    <col min="12823" max="12840" width="6.42578125" style="5" customWidth="1"/>
    <col min="12841" max="13054" width="9.140625" style="5"/>
    <col min="13055" max="13055" width="4.28515625" style="5" customWidth="1"/>
    <col min="13056" max="13056" width="4.140625" style="5" customWidth="1"/>
    <col min="13057" max="13057" width="1.7109375" style="5" customWidth="1"/>
    <col min="13058" max="13058" width="9.140625" style="5" customWidth="1"/>
    <col min="13059" max="13059" width="7.42578125" style="5" customWidth="1"/>
    <col min="13060" max="13060" width="5.5703125" style="5" customWidth="1"/>
    <col min="13061" max="13061" width="5.7109375" style="5" customWidth="1"/>
    <col min="13062" max="13062" width="8.28515625" style="5" customWidth="1"/>
    <col min="13063" max="13063" width="6.28515625" style="5" customWidth="1"/>
    <col min="13064" max="13064" width="5.85546875" style="5" customWidth="1"/>
    <col min="13065" max="13065" width="6.5703125" style="5" customWidth="1"/>
    <col min="13066" max="13066" width="6.7109375" style="5" customWidth="1"/>
    <col min="13067" max="13067" width="10.42578125" style="5" customWidth="1"/>
    <col min="13068" max="13068" width="6" style="5" customWidth="1"/>
    <col min="13069" max="13069" width="5.140625" style="5" bestFit="1" customWidth="1"/>
    <col min="13070" max="13070" width="11" style="5" customWidth="1"/>
    <col min="13071" max="13071" width="6.28515625" style="5" bestFit="1" customWidth="1"/>
    <col min="13072" max="13072" width="10.85546875" style="5" customWidth="1"/>
    <col min="13073" max="13073" width="6.28515625" style="5" customWidth="1"/>
    <col min="13074" max="13074" width="7.140625" style="5" bestFit="1" customWidth="1"/>
    <col min="13075" max="13075" width="9.5703125" style="5" customWidth="1"/>
    <col min="13076" max="13076" width="7" style="5" customWidth="1"/>
    <col min="13077" max="13077" width="9.7109375" style="5" customWidth="1"/>
    <col min="13078" max="13078" width="7.28515625" style="5" customWidth="1"/>
    <col min="13079" max="13096" width="6.42578125" style="5" customWidth="1"/>
    <col min="13097" max="13310" width="9.140625" style="5"/>
    <col min="13311" max="13311" width="4.28515625" style="5" customWidth="1"/>
    <col min="13312" max="13312" width="4.140625" style="5" customWidth="1"/>
    <col min="13313" max="13313" width="1.7109375" style="5" customWidth="1"/>
    <col min="13314" max="13314" width="9.140625" style="5" customWidth="1"/>
    <col min="13315" max="13315" width="7.42578125" style="5" customWidth="1"/>
    <col min="13316" max="13316" width="5.5703125" style="5" customWidth="1"/>
    <col min="13317" max="13317" width="5.7109375" style="5" customWidth="1"/>
    <col min="13318" max="13318" width="8.28515625" style="5" customWidth="1"/>
    <col min="13319" max="13319" width="6.28515625" style="5" customWidth="1"/>
    <col min="13320" max="13320" width="5.85546875" style="5" customWidth="1"/>
    <col min="13321" max="13321" width="6.5703125" style="5" customWidth="1"/>
    <col min="13322" max="13322" width="6.7109375" style="5" customWidth="1"/>
    <col min="13323" max="13323" width="10.42578125" style="5" customWidth="1"/>
    <col min="13324" max="13324" width="6" style="5" customWidth="1"/>
    <col min="13325" max="13325" width="5.140625" style="5" bestFit="1" customWidth="1"/>
    <col min="13326" max="13326" width="11" style="5" customWidth="1"/>
    <col min="13327" max="13327" width="6.28515625" style="5" bestFit="1" customWidth="1"/>
    <col min="13328" max="13328" width="10.85546875" style="5" customWidth="1"/>
    <col min="13329" max="13329" width="6.28515625" style="5" customWidth="1"/>
    <col min="13330" max="13330" width="7.140625" style="5" bestFit="1" customWidth="1"/>
    <col min="13331" max="13331" width="9.5703125" style="5" customWidth="1"/>
    <col min="13332" max="13332" width="7" style="5" customWidth="1"/>
    <col min="13333" max="13333" width="9.7109375" style="5" customWidth="1"/>
    <col min="13334" max="13334" width="7.28515625" style="5" customWidth="1"/>
    <col min="13335" max="13352" width="6.42578125" style="5" customWidth="1"/>
    <col min="13353" max="13566" width="9.140625" style="5"/>
    <col min="13567" max="13567" width="4.28515625" style="5" customWidth="1"/>
    <col min="13568" max="13568" width="4.140625" style="5" customWidth="1"/>
    <col min="13569" max="13569" width="1.7109375" style="5" customWidth="1"/>
    <col min="13570" max="13570" width="9.140625" style="5" customWidth="1"/>
    <col min="13571" max="13571" width="7.42578125" style="5" customWidth="1"/>
    <col min="13572" max="13572" width="5.5703125" style="5" customWidth="1"/>
    <col min="13573" max="13573" width="5.7109375" style="5" customWidth="1"/>
    <col min="13574" max="13574" width="8.28515625" style="5" customWidth="1"/>
    <col min="13575" max="13575" width="6.28515625" style="5" customWidth="1"/>
    <col min="13576" max="13576" width="5.85546875" style="5" customWidth="1"/>
    <col min="13577" max="13577" width="6.5703125" style="5" customWidth="1"/>
    <col min="13578" max="13578" width="6.7109375" style="5" customWidth="1"/>
    <col min="13579" max="13579" width="10.42578125" style="5" customWidth="1"/>
    <col min="13580" max="13580" width="6" style="5" customWidth="1"/>
    <col min="13581" max="13581" width="5.140625" style="5" bestFit="1" customWidth="1"/>
    <col min="13582" max="13582" width="11" style="5" customWidth="1"/>
    <col min="13583" max="13583" width="6.28515625" style="5" bestFit="1" customWidth="1"/>
    <col min="13584" max="13584" width="10.85546875" style="5" customWidth="1"/>
    <col min="13585" max="13585" width="6.28515625" style="5" customWidth="1"/>
    <col min="13586" max="13586" width="7.140625" style="5" bestFit="1" customWidth="1"/>
    <col min="13587" max="13587" width="9.5703125" style="5" customWidth="1"/>
    <col min="13588" max="13588" width="7" style="5" customWidth="1"/>
    <col min="13589" max="13589" width="9.7109375" style="5" customWidth="1"/>
    <col min="13590" max="13590" width="7.28515625" style="5" customWidth="1"/>
    <col min="13591" max="13608" width="6.42578125" style="5" customWidth="1"/>
    <col min="13609" max="13822" width="9.140625" style="5"/>
    <col min="13823" max="13823" width="4.28515625" style="5" customWidth="1"/>
    <col min="13824" max="13824" width="4.140625" style="5" customWidth="1"/>
    <col min="13825" max="13825" width="1.7109375" style="5" customWidth="1"/>
    <col min="13826" max="13826" width="9.140625" style="5" customWidth="1"/>
    <col min="13827" max="13827" width="7.42578125" style="5" customWidth="1"/>
    <col min="13828" max="13828" width="5.5703125" style="5" customWidth="1"/>
    <col min="13829" max="13829" width="5.7109375" style="5" customWidth="1"/>
    <col min="13830" max="13830" width="8.28515625" style="5" customWidth="1"/>
    <col min="13831" max="13831" width="6.28515625" style="5" customWidth="1"/>
    <col min="13832" max="13832" width="5.85546875" style="5" customWidth="1"/>
    <col min="13833" max="13833" width="6.5703125" style="5" customWidth="1"/>
    <col min="13834" max="13834" width="6.7109375" style="5" customWidth="1"/>
    <col min="13835" max="13835" width="10.42578125" style="5" customWidth="1"/>
    <col min="13836" max="13836" width="6" style="5" customWidth="1"/>
    <col min="13837" max="13837" width="5.140625" style="5" bestFit="1" customWidth="1"/>
    <col min="13838" max="13838" width="11" style="5" customWidth="1"/>
    <col min="13839" max="13839" width="6.28515625" style="5" bestFit="1" customWidth="1"/>
    <col min="13840" max="13840" width="10.85546875" style="5" customWidth="1"/>
    <col min="13841" max="13841" width="6.28515625" style="5" customWidth="1"/>
    <col min="13842" max="13842" width="7.140625" style="5" bestFit="1" customWidth="1"/>
    <col min="13843" max="13843" width="9.5703125" style="5" customWidth="1"/>
    <col min="13844" max="13844" width="7" style="5" customWidth="1"/>
    <col min="13845" max="13845" width="9.7109375" style="5" customWidth="1"/>
    <col min="13846" max="13846" width="7.28515625" style="5" customWidth="1"/>
    <col min="13847" max="13864" width="6.42578125" style="5" customWidth="1"/>
    <col min="13865" max="14078" width="9.140625" style="5"/>
    <col min="14079" max="14079" width="4.28515625" style="5" customWidth="1"/>
    <col min="14080" max="14080" width="4.140625" style="5" customWidth="1"/>
    <col min="14081" max="14081" width="1.7109375" style="5" customWidth="1"/>
    <col min="14082" max="14082" width="9.140625" style="5" customWidth="1"/>
    <col min="14083" max="14083" width="7.42578125" style="5" customWidth="1"/>
    <col min="14084" max="14084" width="5.5703125" style="5" customWidth="1"/>
    <col min="14085" max="14085" width="5.7109375" style="5" customWidth="1"/>
    <col min="14086" max="14086" width="8.28515625" style="5" customWidth="1"/>
    <col min="14087" max="14087" width="6.28515625" style="5" customWidth="1"/>
    <col min="14088" max="14088" width="5.85546875" style="5" customWidth="1"/>
    <col min="14089" max="14089" width="6.5703125" style="5" customWidth="1"/>
    <col min="14090" max="14090" width="6.7109375" style="5" customWidth="1"/>
    <col min="14091" max="14091" width="10.42578125" style="5" customWidth="1"/>
    <col min="14092" max="14092" width="6" style="5" customWidth="1"/>
    <col min="14093" max="14093" width="5.140625" style="5" bestFit="1" customWidth="1"/>
    <col min="14094" max="14094" width="11" style="5" customWidth="1"/>
    <col min="14095" max="14095" width="6.28515625" style="5" bestFit="1" customWidth="1"/>
    <col min="14096" max="14096" width="10.85546875" style="5" customWidth="1"/>
    <col min="14097" max="14097" width="6.28515625" style="5" customWidth="1"/>
    <col min="14098" max="14098" width="7.140625" style="5" bestFit="1" customWidth="1"/>
    <col min="14099" max="14099" width="9.5703125" style="5" customWidth="1"/>
    <col min="14100" max="14100" width="7" style="5" customWidth="1"/>
    <col min="14101" max="14101" width="9.7109375" style="5" customWidth="1"/>
    <col min="14102" max="14102" width="7.28515625" style="5" customWidth="1"/>
    <col min="14103" max="14120" width="6.42578125" style="5" customWidth="1"/>
    <col min="14121" max="14334" width="9.140625" style="5"/>
    <col min="14335" max="14335" width="4.28515625" style="5" customWidth="1"/>
    <col min="14336" max="14336" width="4.140625" style="5" customWidth="1"/>
    <col min="14337" max="14337" width="1.7109375" style="5" customWidth="1"/>
    <col min="14338" max="14338" width="9.140625" style="5" customWidth="1"/>
    <col min="14339" max="14339" width="7.42578125" style="5" customWidth="1"/>
    <col min="14340" max="14340" width="5.5703125" style="5" customWidth="1"/>
    <col min="14341" max="14341" width="5.7109375" style="5" customWidth="1"/>
    <col min="14342" max="14342" width="8.28515625" style="5" customWidth="1"/>
    <col min="14343" max="14343" width="6.28515625" style="5" customWidth="1"/>
    <col min="14344" max="14344" width="5.85546875" style="5" customWidth="1"/>
    <col min="14345" max="14345" width="6.5703125" style="5" customWidth="1"/>
    <col min="14346" max="14346" width="6.7109375" style="5" customWidth="1"/>
    <col min="14347" max="14347" width="10.42578125" style="5" customWidth="1"/>
    <col min="14348" max="14348" width="6" style="5" customWidth="1"/>
    <col min="14349" max="14349" width="5.140625" style="5" bestFit="1" customWidth="1"/>
    <col min="14350" max="14350" width="11" style="5" customWidth="1"/>
    <col min="14351" max="14351" width="6.28515625" style="5" bestFit="1" customWidth="1"/>
    <col min="14352" max="14352" width="10.85546875" style="5" customWidth="1"/>
    <col min="14353" max="14353" width="6.28515625" style="5" customWidth="1"/>
    <col min="14354" max="14354" width="7.140625" style="5" bestFit="1" customWidth="1"/>
    <col min="14355" max="14355" width="9.5703125" style="5" customWidth="1"/>
    <col min="14356" max="14356" width="7" style="5" customWidth="1"/>
    <col min="14357" max="14357" width="9.7109375" style="5" customWidth="1"/>
    <col min="14358" max="14358" width="7.28515625" style="5" customWidth="1"/>
    <col min="14359" max="14376" width="6.42578125" style="5" customWidth="1"/>
    <col min="14377" max="14590" width="9.140625" style="5"/>
    <col min="14591" max="14591" width="4.28515625" style="5" customWidth="1"/>
    <col min="14592" max="14592" width="4.140625" style="5" customWidth="1"/>
    <col min="14593" max="14593" width="1.7109375" style="5" customWidth="1"/>
    <col min="14594" max="14594" width="9.140625" style="5" customWidth="1"/>
    <col min="14595" max="14595" width="7.42578125" style="5" customWidth="1"/>
    <col min="14596" max="14596" width="5.5703125" style="5" customWidth="1"/>
    <col min="14597" max="14597" width="5.7109375" style="5" customWidth="1"/>
    <col min="14598" max="14598" width="8.28515625" style="5" customWidth="1"/>
    <col min="14599" max="14599" width="6.28515625" style="5" customWidth="1"/>
    <col min="14600" max="14600" width="5.85546875" style="5" customWidth="1"/>
    <col min="14601" max="14601" width="6.5703125" style="5" customWidth="1"/>
    <col min="14602" max="14602" width="6.7109375" style="5" customWidth="1"/>
    <col min="14603" max="14603" width="10.42578125" style="5" customWidth="1"/>
    <col min="14604" max="14604" width="6" style="5" customWidth="1"/>
    <col min="14605" max="14605" width="5.140625" style="5" bestFit="1" customWidth="1"/>
    <col min="14606" max="14606" width="11" style="5" customWidth="1"/>
    <col min="14607" max="14607" width="6.28515625" style="5" bestFit="1" customWidth="1"/>
    <col min="14608" max="14608" width="10.85546875" style="5" customWidth="1"/>
    <col min="14609" max="14609" width="6.28515625" style="5" customWidth="1"/>
    <col min="14610" max="14610" width="7.140625" style="5" bestFit="1" customWidth="1"/>
    <col min="14611" max="14611" width="9.5703125" style="5" customWidth="1"/>
    <col min="14612" max="14612" width="7" style="5" customWidth="1"/>
    <col min="14613" max="14613" width="9.7109375" style="5" customWidth="1"/>
    <col min="14614" max="14614" width="7.28515625" style="5" customWidth="1"/>
    <col min="14615" max="14632" width="6.42578125" style="5" customWidth="1"/>
    <col min="14633" max="14846" width="9.140625" style="5"/>
    <col min="14847" max="14847" width="4.28515625" style="5" customWidth="1"/>
    <col min="14848" max="14848" width="4.140625" style="5" customWidth="1"/>
    <col min="14849" max="14849" width="1.7109375" style="5" customWidth="1"/>
    <col min="14850" max="14850" width="9.140625" style="5" customWidth="1"/>
    <col min="14851" max="14851" width="7.42578125" style="5" customWidth="1"/>
    <col min="14852" max="14852" width="5.5703125" style="5" customWidth="1"/>
    <col min="14853" max="14853" width="5.7109375" style="5" customWidth="1"/>
    <col min="14854" max="14854" width="8.28515625" style="5" customWidth="1"/>
    <col min="14855" max="14855" width="6.28515625" style="5" customWidth="1"/>
    <col min="14856" max="14856" width="5.85546875" style="5" customWidth="1"/>
    <col min="14857" max="14857" width="6.5703125" style="5" customWidth="1"/>
    <col min="14858" max="14858" width="6.7109375" style="5" customWidth="1"/>
    <col min="14859" max="14859" width="10.42578125" style="5" customWidth="1"/>
    <col min="14860" max="14860" width="6" style="5" customWidth="1"/>
    <col min="14861" max="14861" width="5.140625" style="5" bestFit="1" customWidth="1"/>
    <col min="14862" max="14862" width="11" style="5" customWidth="1"/>
    <col min="14863" max="14863" width="6.28515625" style="5" bestFit="1" customWidth="1"/>
    <col min="14864" max="14864" width="10.85546875" style="5" customWidth="1"/>
    <col min="14865" max="14865" width="6.28515625" style="5" customWidth="1"/>
    <col min="14866" max="14866" width="7.140625" style="5" bestFit="1" customWidth="1"/>
    <col min="14867" max="14867" width="9.5703125" style="5" customWidth="1"/>
    <col min="14868" max="14868" width="7" style="5" customWidth="1"/>
    <col min="14869" max="14869" width="9.7109375" style="5" customWidth="1"/>
    <col min="14870" max="14870" width="7.28515625" style="5" customWidth="1"/>
    <col min="14871" max="14888" width="6.42578125" style="5" customWidth="1"/>
    <col min="14889" max="15102" width="9.140625" style="5"/>
    <col min="15103" max="15103" width="4.28515625" style="5" customWidth="1"/>
    <col min="15104" max="15104" width="4.140625" style="5" customWidth="1"/>
    <col min="15105" max="15105" width="1.7109375" style="5" customWidth="1"/>
    <col min="15106" max="15106" width="9.140625" style="5" customWidth="1"/>
    <col min="15107" max="15107" width="7.42578125" style="5" customWidth="1"/>
    <col min="15108" max="15108" width="5.5703125" style="5" customWidth="1"/>
    <col min="15109" max="15109" width="5.7109375" style="5" customWidth="1"/>
    <col min="15110" max="15110" width="8.28515625" style="5" customWidth="1"/>
    <col min="15111" max="15111" width="6.28515625" style="5" customWidth="1"/>
    <col min="15112" max="15112" width="5.85546875" style="5" customWidth="1"/>
    <col min="15113" max="15113" width="6.5703125" style="5" customWidth="1"/>
    <col min="15114" max="15114" width="6.7109375" style="5" customWidth="1"/>
    <col min="15115" max="15115" width="10.42578125" style="5" customWidth="1"/>
    <col min="15116" max="15116" width="6" style="5" customWidth="1"/>
    <col min="15117" max="15117" width="5.140625" style="5" bestFit="1" customWidth="1"/>
    <col min="15118" max="15118" width="11" style="5" customWidth="1"/>
    <col min="15119" max="15119" width="6.28515625" style="5" bestFit="1" customWidth="1"/>
    <col min="15120" max="15120" width="10.85546875" style="5" customWidth="1"/>
    <col min="15121" max="15121" width="6.28515625" style="5" customWidth="1"/>
    <col min="15122" max="15122" width="7.140625" style="5" bestFit="1" customWidth="1"/>
    <col min="15123" max="15123" width="9.5703125" style="5" customWidth="1"/>
    <col min="15124" max="15124" width="7" style="5" customWidth="1"/>
    <col min="15125" max="15125" width="9.7109375" style="5" customWidth="1"/>
    <col min="15126" max="15126" width="7.28515625" style="5" customWidth="1"/>
    <col min="15127" max="15144" width="6.42578125" style="5" customWidth="1"/>
    <col min="15145" max="15358" width="9.140625" style="5"/>
    <col min="15359" max="15359" width="4.28515625" style="5" customWidth="1"/>
    <col min="15360" max="15360" width="4.140625" style="5" customWidth="1"/>
    <col min="15361" max="15361" width="1.7109375" style="5" customWidth="1"/>
    <col min="15362" max="15362" width="9.140625" style="5" customWidth="1"/>
    <col min="15363" max="15363" width="7.42578125" style="5" customWidth="1"/>
    <col min="15364" max="15364" width="5.5703125" style="5" customWidth="1"/>
    <col min="15365" max="15365" width="5.7109375" style="5" customWidth="1"/>
    <col min="15366" max="15366" width="8.28515625" style="5" customWidth="1"/>
    <col min="15367" max="15367" width="6.28515625" style="5" customWidth="1"/>
    <col min="15368" max="15368" width="5.85546875" style="5" customWidth="1"/>
    <col min="15369" max="15369" width="6.5703125" style="5" customWidth="1"/>
    <col min="15370" max="15370" width="6.7109375" style="5" customWidth="1"/>
    <col min="15371" max="15371" width="10.42578125" style="5" customWidth="1"/>
    <col min="15372" max="15372" width="6" style="5" customWidth="1"/>
    <col min="15373" max="15373" width="5.140625" style="5" bestFit="1" customWidth="1"/>
    <col min="15374" max="15374" width="11" style="5" customWidth="1"/>
    <col min="15375" max="15375" width="6.28515625" style="5" bestFit="1" customWidth="1"/>
    <col min="15376" max="15376" width="10.85546875" style="5" customWidth="1"/>
    <col min="15377" max="15377" width="6.28515625" style="5" customWidth="1"/>
    <col min="15378" max="15378" width="7.140625" style="5" bestFit="1" customWidth="1"/>
    <col min="15379" max="15379" width="9.5703125" style="5" customWidth="1"/>
    <col min="15380" max="15380" width="7" style="5" customWidth="1"/>
    <col min="15381" max="15381" width="9.7109375" style="5" customWidth="1"/>
    <col min="15382" max="15382" width="7.28515625" style="5" customWidth="1"/>
    <col min="15383" max="15400" width="6.42578125" style="5" customWidth="1"/>
    <col min="15401" max="15614" width="9.140625" style="5"/>
    <col min="15615" max="15615" width="4.28515625" style="5" customWidth="1"/>
    <col min="15616" max="15616" width="4.140625" style="5" customWidth="1"/>
    <col min="15617" max="15617" width="1.7109375" style="5" customWidth="1"/>
    <col min="15618" max="15618" width="9.140625" style="5" customWidth="1"/>
    <col min="15619" max="15619" width="7.42578125" style="5" customWidth="1"/>
    <col min="15620" max="15620" width="5.5703125" style="5" customWidth="1"/>
    <col min="15621" max="15621" width="5.7109375" style="5" customWidth="1"/>
    <col min="15622" max="15622" width="8.28515625" style="5" customWidth="1"/>
    <col min="15623" max="15623" width="6.28515625" style="5" customWidth="1"/>
    <col min="15624" max="15624" width="5.85546875" style="5" customWidth="1"/>
    <col min="15625" max="15625" width="6.5703125" style="5" customWidth="1"/>
    <col min="15626" max="15626" width="6.7109375" style="5" customWidth="1"/>
    <col min="15627" max="15627" width="10.42578125" style="5" customWidth="1"/>
    <col min="15628" max="15628" width="6" style="5" customWidth="1"/>
    <col min="15629" max="15629" width="5.140625" style="5" bestFit="1" customWidth="1"/>
    <col min="15630" max="15630" width="11" style="5" customWidth="1"/>
    <col min="15631" max="15631" width="6.28515625" style="5" bestFit="1" customWidth="1"/>
    <col min="15632" max="15632" width="10.85546875" style="5" customWidth="1"/>
    <col min="15633" max="15633" width="6.28515625" style="5" customWidth="1"/>
    <col min="15634" max="15634" width="7.140625" style="5" bestFit="1" customWidth="1"/>
    <col min="15635" max="15635" width="9.5703125" style="5" customWidth="1"/>
    <col min="15636" max="15636" width="7" style="5" customWidth="1"/>
    <col min="15637" max="15637" width="9.7109375" style="5" customWidth="1"/>
    <col min="15638" max="15638" width="7.28515625" style="5" customWidth="1"/>
    <col min="15639" max="15656" width="6.42578125" style="5" customWidth="1"/>
    <col min="15657" max="15870" width="9.140625" style="5"/>
    <col min="15871" max="15871" width="4.28515625" style="5" customWidth="1"/>
    <col min="15872" max="15872" width="4.140625" style="5" customWidth="1"/>
    <col min="15873" max="15873" width="1.7109375" style="5" customWidth="1"/>
    <col min="15874" max="15874" width="9.140625" style="5" customWidth="1"/>
    <col min="15875" max="15875" width="7.42578125" style="5" customWidth="1"/>
    <col min="15876" max="15876" width="5.5703125" style="5" customWidth="1"/>
    <col min="15877" max="15877" width="5.7109375" style="5" customWidth="1"/>
    <col min="15878" max="15878" width="8.28515625" style="5" customWidth="1"/>
    <col min="15879" max="15879" width="6.28515625" style="5" customWidth="1"/>
    <col min="15880" max="15880" width="5.85546875" style="5" customWidth="1"/>
    <col min="15881" max="15881" width="6.5703125" style="5" customWidth="1"/>
    <col min="15882" max="15882" width="6.7109375" style="5" customWidth="1"/>
    <col min="15883" max="15883" width="10.42578125" style="5" customWidth="1"/>
    <col min="15884" max="15884" width="6" style="5" customWidth="1"/>
    <col min="15885" max="15885" width="5.140625" style="5" bestFit="1" customWidth="1"/>
    <col min="15886" max="15886" width="11" style="5" customWidth="1"/>
    <col min="15887" max="15887" width="6.28515625" style="5" bestFit="1" customWidth="1"/>
    <col min="15888" max="15888" width="10.85546875" style="5" customWidth="1"/>
    <col min="15889" max="15889" width="6.28515625" style="5" customWidth="1"/>
    <col min="15890" max="15890" width="7.140625" style="5" bestFit="1" customWidth="1"/>
    <col min="15891" max="15891" width="9.5703125" style="5" customWidth="1"/>
    <col min="15892" max="15892" width="7" style="5" customWidth="1"/>
    <col min="15893" max="15893" width="9.7109375" style="5" customWidth="1"/>
    <col min="15894" max="15894" width="7.28515625" style="5" customWidth="1"/>
    <col min="15895" max="15912" width="6.42578125" style="5" customWidth="1"/>
    <col min="15913" max="16126" width="9.140625" style="5"/>
    <col min="16127" max="16127" width="4.28515625" style="5" customWidth="1"/>
    <col min="16128" max="16128" width="4.140625" style="5" customWidth="1"/>
    <col min="16129" max="16129" width="1.7109375" style="5" customWidth="1"/>
    <col min="16130" max="16130" width="9.140625" style="5" customWidth="1"/>
    <col min="16131" max="16131" width="7.42578125" style="5" customWidth="1"/>
    <col min="16132" max="16132" width="5.5703125" style="5" customWidth="1"/>
    <col min="16133" max="16133" width="5.7109375" style="5" customWidth="1"/>
    <col min="16134" max="16134" width="8.28515625" style="5" customWidth="1"/>
    <col min="16135" max="16135" width="6.28515625" style="5" customWidth="1"/>
    <col min="16136" max="16136" width="5.85546875" style="5" customWidth="1"/>
    <col min="16137" max="16137" width="6.5703125" style="5" customWidth="1"/>
    <col min="16138" max="16138" width="6.7109375" style="5" customWidth="1"/>
    <col min="16139" max="16139" width="10.42578125" style="5" customWidth="1"/>
    <col min="16140" max="16140" width="6" style="5" customWidth="1"/>
    <col min="16141" max="16141" width="5.140625" style="5" bestFit="1" customWidth="1"/>
    <col min="16142" max="16142" width="11" style="5" customWidth="1"/>
    <col min="16143" max="16143" width="6.28515625" style="5" bestFit="1" customWidth="1"/>
    <col min="16144" max="16144" width="10.85546875" style="5" customWidth="1"/>
    <col min="16145" max="16145" width="6.28515625" style="5" customWidth="1"/>
    <col min="16146" max="16146" width="7.140625" style="5" bestFit="1" customWidth="1"/>
    <col min="16147" max="16147" width="9.5703125" style="5" customWidth="1"/>
    <col min="16148" max="16148" width="7" style="5" customWidth="1"/>
    <col min="16149" max="16149" width="9.7109375" style="5" customWidth="1"/>
    <col min="16150" max="16150" width="7.28515625" style="5" customWidth="1"/>
    <col min="16151" max="16168" width="6.42578125" style="5" customWidth="1"/>
    <col min="16169" max="16384" width="9.140625" style="5"/>
  </cols>
  <sheetData>
    <row r="1" spans="1:2" ht="15">
      <c r="A1" s="5"/>
      <c r="B1" s="26" t="s">
        <v>38</v>
      </c>
    </row>
    <row r="27" spans="1:27" ht="20.25" customHeight="1">
      <c r="A27" s="1" t="s">
        <v>18</v>
      </c>
      <c r="B27" s="2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4" t="s">
        <v>19</v>
      </c>
      <c r="S27" s="3"/>
      <c r="T27" s="345" t="s">
        <v>39</v>
      </c>
      <c r="U27" s="346"/>
      <c r="V27" s="346"/>
      <c r="W27" s="347"/>
      <c r="X27" s="345" t="s">
        <v>40</v>
      </c>
      <c r="Y27" s="346"/>
      <c r="Z27" s="346"/>
      <c r="AA27" s="347"/>
    </row>
    <row r="28" spans="1:27" ht="32.25" customHeight="1">
      <c r="A28" s="6" t="s">
        <v>41</v>
      </c>
      <c r="B28" s="6" t="s">
        <v>42</v>
      </c>
      <c r="C28" s="7" t="s">
        <v>21</v>
      </c>
      <c r="D28" s="7" t="s">
        <v>22</v>
      </c>
      <c r="E28" s="8" t="s">
        <v>23</v>
      </c>
      <c r="F28" s="8" t="s">
        <v>24</v>
      </c>
      <c r="G28" s="8" t="s">
        <v>25</v>
      </c>
      <c r="H28" s="8" t="s">
        <v>26</v>
      </c>
      <c r="I28" s="8" t="s">
        <v>27</v>
      </c>
      <c r="J28" s="8" t="s">
        <v>28</v>
      </c>
      <c r="K28" s="8" t="s">
        <v>29</v>
      </c>
      <c r="L28" s="8" t="s">
        <v>30</v>
      </c>
      <c r="M28" s="8" t="s">
        <v>31</v>
      </c>
      <c r="N28" s="7" t="s">
        <v>32</v>
      </c>
      <c r="O28" s="7" t="s">
        <v>43</v>
      </c>
      <c r="P28" s="7" t="s">
        <v>44</v>
      </c>
      <c r="Q28" s="7" t="s">
        <v>45</v>
      </c>
      <c r="R28" s="7" t="s">
        <v>46</v>
      </c>
      <c r="S28" s="7" t="s">
        <v>37</v>
      </c>
      <c r="T28" s="7" t="s">
        <v>43</v>
      </c>
      <c r="U28" s="7" t="s">
        <v>44</v>
      </c>
      <c r="V28" s="7" t="s">
        <v>45</v>
      </c>
      <c r="W28" s="7" t="s">
        <v>46</v>
      </c>
      <c r="X28" s="7" t="s">
        <v>43</v>
      </c>
      <c r="Y28" s="7" t="s">
        <v>44</v>
      </c>
      <c r="Z28" s="7" t="s">
        <v>45</v>
      </c>
      <c r="AA28" s="7" t="s">
        <v>46</v>
      </c>
    </row>
    <row r="29" spans="1:27" ht="12.75" customHeight="1">
      <c r="A29" s="9">
        <v>37257</v>
      </c>
      <c r="B29" s="10" t="str">
        <f>RIGHT(A29,4)</f>
        <v>7257</v>
      </c>
      <c r="C29" s="11">
        <v>34.301810330588694</v>
      </c>
      <c r="D29" s="11">
        <v>-429.64644618056121</v>
      </c>
      <c r="E29" s="12">
        <v>0</v>
      </c>
      <c r="F29" s="12">
        <v>0</v>
      </c>
      <c r="G29" s="12">
        <v>20.917568806787418</v>
      </c>
      <c r="H29" s="12">
        <v>0</v>
      </c>
      <c r="I29" s="12">
        <v>-22.354603938425441</v>
      </c>
      <c r="J29" s="12">
        <v>98.477444443702396</v>
      </c>
      <c r="K29" s="12">
        <v>-0.62783675988930665</v>
      </c>
      <c r="L29" s="11">
        <v>0</v>
      </c>
      <c r="M29" s="12">
        <v>0</v>
      </c>
      <c r="N29" s="12">
        <v>0</v>
      </c>
      <c r="O29" s="13">
        <v>-6509.8194771704957</v>
      </c>
      <c r="P29" s="14">
        <v>-7062.474143868737</v>
      </c>
      <c r="Q29" s="14">
        <v>-6808.7515404682936</v>
      </c>
      <c r="R29" s="14">
        <v>-7361.4062071665348</v>
      </c>
      <c r="S29" s="14">
        <v>1325599.6154878575</v>
      </c>
      <c r="T29" s="14"/>
      <c r="U29" s="14"/>
      <c r="V29" s="14"/>
      <c r="W29" s="14"/>
      <c r="X29" s="15"/>
      <c r="Y29" s="15"/>
      <c r="Z29" s="15"/>
      <c r="AA29" s="15"/>
    </row>
    <row r="30" spans="1:27" ht="12.75" customHeight="1">
      <c r="A30" s="9">
        <v>37288</v>
      </c>
      <c r="B30" s="10" t="str">
        <f t="shared" ref="B30:B93" si="0">RIGHT(A30,4)</f>
        <v>7288</v>
      </c>
      <c r="C30" s="11">
        <v>-1.0500283147204326</v>
      </c>
      <c r="D30" s="11">
        <v>1.3077638536747107</v>
      </c>
      <c r="E30" s="12">
        <v>0</v>
      </c>
      <c r="F30" s="12">
        <v>0</v>
      </c>
      <c r="G30" s="12">
        <v>7.22684786889136</v>
      </c>
      <c r="H30" s="12">
        <v>0</v>
      </c>
      <c r="I30" s="12">
        <v>0</v>
      </c>
      <c r="J30" s="12">
        <v>-99.159944035158929</v>
      </c>
      <c r="K30" s="12">
        <v>0.25472172357531264</v>
      </c>
      <c r="L30" s="11">
        <v>0</v>
      </c>
      <c r="M30" s="12">
        <v>0</v>
      </c>
      <c r="N30" s="12">
        <v>0</v>
      </c>
      <c r="O30" s="13">
        <v>-4655.7367013585426</v>
      </c>
      <c r="P30" s="14">
        <v>-2197.764671575605</v>
      </c>
      <c r="Q30" s="14">
        <v>-4747.1573402622807</v>
      </c>
      <c r="R30" s="14">
        <v>-2289.1853104793431</v>
      </c>
      <c r="S30" s="14">
        <v>1335441.4281422745</v>
      </c>
      <c r="T30" s="14"/>
      <c r="U30" s="14"/>
      <c r="V30" s="14"/>
      <c r="W30" s="14"/>
      <c r="X30" s="15"/>
      <c r="Y30" s="15"/>
      <c r="Z30" s="15"/>
      <c r="AA30" s="15"/>
    </row>
    <row r="31" spans="1:27" ht="12.75" customHeight="1">
      <c r="A31" s="9">
        <v>37316</v>
      </c>
      <c r="B31" s="10" t="str">
        <f t="shared" si="0"/>
        <v>7316</v>
      </c>
      <c r="C31" s="11">
        <v>5.5924693724039019</v>
      </c>
      <c r="D31" s="11">
        <v>131.03226449600814</v>
      </c>
      <c r="E31" s="12">
        <v>0</v>
      </c>
      <c r="F31" s="12">
        <v>0</v>
      </c>
      <c r="G31" s="12">
        <v>18.828114481552934</v>
      </c>
      <c r="H31" s="12">
        <v>0</v>
      </c>
      <c r="I31" s="12">
        <v>0</v>
      </c>
      <c r="J31" s="12">
        <v>0.29764081270027321</v>
      </c>
      <c r="K31" s="12">
        <v>0.40942928451231153</v>
      </c>
      <c r="L31" s="11">
        <v>0</v>
      </c>
      <c r="M31" s="12">
        <v>0</v>
      </c>
      <c r="N31" s="12">
        <v>0</v>
      </c>
      <c r="O31" s="13">
        <v>-4225.3455343843852</v>
      </c>
      <c r="P31" s="14">
        <v>-2371.9951374952825</v>
      </c>
      <c r="Q31" s="14">
        <v>-4069.1856159372078</v>
      </c>
      <c r="R31" s="14">
        <v>-2215.835219048105</v>
      </c>
      <c r="S31" s="14">
        <v>1345582.3151331956</v>
      </c>
      <c r="T31" s="14"/>
      <c r="U31" s="14"/>
      <c r="V31" s="14"/>
      <c r="W31" s="14"/>
      <c r="X31" s="15"/>
      <c r="Y31" s="15"/>
      <c r="Z31" s="15"/>
      <c r="AA31" s="15"/>
    </row>
    <row r="32" spans="1:27" ht="12.75" customHeight="1">
      <c r="A32" s="9">
        <v>37347</v>
      </c>
      <c r="B32" s="10" t="str">
        <f t="shared" si="0"/>
        <v>7347</v>
      </c>
      <c r="C32" s="11">
        <v>1.8774612533424899</v>
      </c>
      <c r="D32" s="11">
        <v>10.168188506106251</v>
      </c>
      <c r="E32" s="12">
        <v>0</v>
      </c>
      <c r="F32" s="12">
        <v>0</v>
      </c>
      <c r="G32" s="12">
        <v>32.867708081402363</v>
      </c>
      <c r="H32" s="12">
        <v>0</v>
      </c>
      <c r="I32" s="12">
        <v>0</v>
      </c>
      <c r="J32" s="12">
        <v>170.60448276418566</v>
      </c>
      <c r="K32" s="12">
        <v>0.40206935571263624</v>
      </c>
      <c r="L32" s="11">
        <v>0</v>
      </c>
      <c r="M32" s="12">
        <v>0</v>
      </c>
      <c r="N32" s="12">
        <v>0</v>
      </c>
      <c r="O32" s="13">
        <v>-7100.2219752574374</v>
      </c>
      <c r="P32" s="14">
        <v>-5789.1182614057498</v>
      </c>
      <c r="Q32" s="14">
        <v>-6884.3020652966879</v>
      </c>
      <c r="R32" s="14">
        <v>-5573.1983514450003</v>
      </c>
      <c r="S32" s="14">
        <v>1358396.2803005537</v>
      </c>
      <c r="T32" s="14"/>
      <c r="U32" s="14"/>
      <c r="V32" s="14"/>
      <c r="W32" s="14"/>
      <c r="X32" s="15"/>
      <c r="Y32" s="15"/>
      <c r="Z32" s="15"/>
      <c r="AA32" s="15"/>
    </row>
    <row r="33" spans="1:27" ht="12.75" customHeight="1">
      <c r="A33" s="9">
        <v>37377</v>
      </c>
      <c r="B33" s="10" t="str">
        <f t="shared" si="0"/>
        <v>7377</v>
      </c>
      <c r="C33" s="11">
        <v>3.3421510732914688</v>
      </c>
      <c r="D33" s="11">
        <v>5.6795527703665272</v>
      </c>
      <c r="E33" s="12">
        <v>0</v>
      </c>
      <c r="F33" s="12">
        <v>0</v>
      </c>
      <c r="G33" s="12">
        <v>3.106290780883759</v>
      </c>
      <c r="H33" s="12">
        <v>0</v>
      </c>
      <c r="I33" s="12">
        <v>0</v>
      </c>
      <c r="J33" s="12">
        <v>-172.09911796820137</v>
      </c>
      <c r="K33" s="12">
        <v>2.2274836356643218E-2</v>
      </c>
      <c r="L33" s="11">
        <v>0</v>
      </c>
      <c r="M33" s="12">
        <v>0</v>
      </c>
      <c r="N33" s="12">
        <v>0</v>
      </c>
      <c r="O33" s="13">
        <v>-3551.2753494977233</v>
      </c>
      <c r="P33" s="14">
        <v>-1891.8839524458911</v>
      </c>
      <c r="Q33" s="14">
        <v>-3711.2241980050262</v>
      </c>
      <c r="R33" s="14">
        <v>-2051.8328009531942</v>
      </c>
      <c r="S33" s="14">
        <v>1370746.5748779087</v>
      </c>
      <c r="T33" s="14"/>
      <c r="U33" s="14"/>
      <c r="V33" s="14"/>
      <c r="W33" s="14"/>
      <c r="X33" s="15"/>
      <c r="Y33" s="15"/>
      <c r="Z33" s="15"/>
      <c r="AA33" s="15"/>
    </row>
    <row r="34" spans="1:27" ht="12.75" customHeight="1">
      <c r="A34" s="9">
        <v>37408</v>
      </c>
      <c r="B34" s="10" t="str">
        <f t="shared" si="0"/>
        <v>7408</v>
      </c>
      <c r="C34" s="11">
        <v>-2.5400097024209098</v>
      </c>
      <c r="D34" s="11">
        <v>10.706896892749223</v>
      </c>
      <c r="E34" s="12">
        <v>0</v>
      </c>
      <c r="F34" s="12">
        <v>0</v>
      </c>
      <c r="G34" s="12">
        <v>-28.831560280422575</v>
      </c>
      <c r="H34" s="12">
        <v>0</v>
      </c>
      <c r="I34" s="12">
        <v>0</v>
      </c>
      <c r="J34" s="12">
        <v>292.82262365315364</v>
      </c>
      <c r="K34" s="12">
        <v>-0.38192804509823686</v>
      </c>
      <c r="L34" s="11">
        <v>0</v>
      </c>
      <c r="M34" s="12">
        <v>0</v>
      </c>
      <c r="N34" s="12">
        <v>0</v>
      </c>
      <c r="O34" s="13">
        <v>-4102.4649877916427</v>
      </c>
      <c r="P34" s="14">
        <v>-1852.1492430466926</v>
      </c>
      <c r="Q34" s="14">
        <v>-3830.6889652736813</v>
      </c>
      <c r="R34" s="14">
        <v>-1580.3732205287315</v>
      </c>
      <c r="S34" s="14">
        <v>1389221.579982667</v>
      </c>
      <c r="T34" s="14"/>
      <c r="U34" s="14"/>
      <c r="V34" s="14"/>
      <c r="W34" s="14"/>
      <c r="X34" s="15"/>
      <c r="Y34" s="15"/>
      <c r="Z34" s="15"/>
      <c r="AA34" s="15"/>
    </row>
    <row r="35" spans="1:27" ht="12.75" customHeight="1">
      <c r="A35" s="9">
        <v>37438</v>
      </c>
      <c r="B35" s="10" t="str">
        <f t="shared" si="0"/>
        <v>7438</v>
      </c>
      <c r="C35" s="11">
        <v>-6.4011800514501864</v>
      </c>
      <c r="D35" s="11">
        <v>36.067945378127483</v>
      </c>
      <c r="E35" s="12">
        <v>0</v>
      </c>
      <c r="F35" s="12">
        <v>0</v>
      </c>
      <c r="G35" s="12">
        <v>4.1765716094920391</v>
      </c>
      <c r="H35" s="12">
        <v>0</v>
      </c>
      <c r="I35" s="12">
        <v>0</v>
      </c>
      <c r="J35" s="12">
        <v>-294.97938255667856</v>
      </c>
      <c r="K35" s="12">
        <v>0.34912151783830098</v>
      </c>
      <c r="L35" s="11">
        <v>0</v>
      </c>
      <c r="M35" s="12">
        <v>0</v>
      </c>
      <c r="N35" s="12">
        <v>0</v>
      </c>
      <c r="O35" s="13">
        <v>-3810.0609969507468</v>
      </c>
      <c r="P35" s="14">
        <v>-2149.5545147835046</v>
      </c>
      <c r="Q35" s="14">
        <v>-4070.8479210534178</v>
      </c>
      <c r="R35" s="14">
        <v>-2410.3414388861756</v>
      </c>
      <c r="S35" s="14">
        <v>1405319.22714985</v>
      </c>
      <c r="T35" s="14"/>
      <c r="U35" s="14"/>
      <c r="V35" s="14"/>
      <c r="W35" s="14"/>
      <c r="X35" s="15"/>
      <c r="Y35" s="15"/>
      <c r="Z35" s="15"/>
      <c r="AA35" s="15"/>
    </row>
    <row r="36" spans="1:27" ht="12.75" customHeight="1">
      <c r="A36" s="9">
        <v>37469</v>
      </c>
      <c r="B36" s="10" t="str">
        <f t="shared" si="0"/>
        <v>7469</v>
      </c>
      <c r="C36" s="11">
        <v>1.6915531937057013</v>
      </c>
      <c r="D36" s="11">
        <v>16.318506587679853</v>
      </c>
      <c r="E36" s="12">
        <v>0</v>
      </c>
      <c r="F36" s="12">
        <v>0</v>
      </c>
      <c r="G36" s="12">
        <v>41.701261335921735</v>
      </c>
      <c r="H36" s="12">
        <v>0</v>
      </c>
      <c r="I36" s="12">
        <v>0</v>
      </c>
      <c r="J36" s="12">
        <v>0</v>
      </c>
      <c r="K36" s="12">
        <v>0.16173163723628706</v>
      </c>
      <c r="L36" s="11">
        <v>0</v>
      </c>
      <c r="M36" s="12">
        <v>0</v>
      </c>
      <c r="N36" s="12">
        <v>0</v>
      </c>
      <c r="O36" s="13">
        <v>-1225.6941068864817</v>
      </c>
      <c r="P36" s="14">
        <v>-1495.3463074415749</v>
      </c>
      <c r="Q36" s="14">
        <v>-1165.8210541319381</v>
      </c>
      <c r="R36" s="14">
        <v>-1435.4732546870314</v>
      </c>
      <c r="S36" s="14">
        <v>1420054.6843113832</v>
      </c>
      <c r="T36" s="14"/>
      <c r="U36" s="14"/>
      <c r="V36" s="14"/>
      <c r="W36" s="14"/>
      <c r="X36" s="15"/>
      <c r="Y36" s="15"/>
      <c r="Z36" s="15"/>
      <c r="AA36" s="15"/>
    </row>
    <row r="37" spans="1:27" ht="12.75" customHeight="1">
      <c r="A37" s="9">
        <v>37500</v>
      </c>
      <c r="B37" s="10" t="str">
        <f t="shared" si="0"/>
        <v>7500</v>
      </c>
      <c r="C37" s="11">
        <v>42.10547988050903</v>
      </c>
      <c r="D37" s="11">
        <v>11.708815748044566</v>
      </c>
      <c r="E37" s="12">
        <v>0</v>
      </c>
      <c r="F37" s="12">
        <v>0</v>
      </c>
      <c r="G37" s="12">
        <v>10.60146245290332</v>
      </c>
      <c r="H37" s="12">
        <v>0</v>
      </c>
      <c r="I37" s="12">
        <v>0</v>
      </c>
      <c r="J37" s="12">
        <v>0</v>
      </c>
      <c r="K37" s="12">
        <v>7.8225802464800764E-2</v>
      </c>
      <c r="L37" s="11">
        <v>0</v>
      </c>
      <c r="M37" s="12">
        <v>0</v>
      </c>
      <c r="N37" s="12">
        <v>0</v>
      </c>
      <c r="O37" s="13">
        <v>-8520.2773667535057</v>
      </c>
      <c r="P37" s="14">
        <v>-6130.7260331215566</v>
      </c>
      <c r="Q37" s="14">
        <v>-8455.7833828695839</v>
      </c>
      <c r="R37" s="14">
        <v>-6066.2320492376348</v>
      </c>
      <c r="S37" s="14">
        <v>1436491.6658816314</v>
      </c>
      <c r="T37" s="14"/>
      <c r="U37" s="14"/>
      <c r="V37" s="14"/>
      <c r="W37" s="14"/>
      <c r="X37" s="15"/>
      <c r="Y37" s="15"/>
      <c r="Z37" s="15"/>
      <c r="AA37" s="15"/>
    </row>
    <row r="38" spans="1:27" ht="12.75" customHeight="1">
      <c r="A38" s="9">
        <v>37530</v>
      </c>
      <c r="B38" s="10" t="str">
        <f t="shared" si="0"/>
        <v>7530</v>
      </c>
      <c r="C38" s="11">
        <v>-29.36731139472565</v>
      </c>
      <c r="D38" s="11">
        <v>-55.070228768843677</v>
      </c>
      <c r="E38" s="12">
        <v>0</v>
      </c>
      <c r="F38" s="12">
        <v>0</v>
      </c>
      <c r="G38" s="12">
        <v>13.27886445688711</v>
      </c>
      <c r="H38" s="12">
        <v>0</v>
      </c>
      <c r="I38" s="12">
        <v>0</v>
      </c>
      <c r="J38" s="12">
        <v>0</v>
      </c>
      <c r="K38" s="12">
        <v>2.3957019427442279</v>
      </c>
      <c r="L38" s="11">
        <v>0</v>
      </c>
      <c r="M38" s="12">
        <v>0</v>
      </c>
      <c r="N38" s="12">
        <v>0</v>
      </c>
      <c r="O38" s="13">
        <v>-6265.129091750433</v>
      </c>
      <c r="P38" s="14">
        <v>-4371.1436087832353</v>
      </c>
      <c r="Q38" s="14">
        <v>-6333.8920655143711</v>
      </c>
      <c r="R38" s="14">
        <v>-4439.9065825471735</v>
      </c>
      <c r="S38" s="14">
        <v>1453478.1214231141</v>
      </c>
      <c r="T38" s="14"/>
      <c r="U38" s="14"/>
      <c r="V38" s="14"/>
      <c r="W38" s="14"/>
      <c r="X38" s="15"/>
      <c r="Y38" s="15"/>
      <c r="Z38" s="15"/>
      <c r="AA38" s="15"/>
    </row>
    <row r="39" spans="1:27" ht="12.75" customHeight="1">
      <c r="A39" s="9">
        <v>37561</v>
      </c>
      <c r="B39" s="10" t="str">
        <f t="shared" si="0"/>
        <v>7561</v>
      </c>
      <c r="C39" s="11">
        <v>18.312900362496489</v>
      </c>
      <c r="D39" s="11">
        <v>5.7011889033398129</v>
      </c>
      <c r="E39" s="12">
        <v>0</v>
      </c>
      <c r="F39" s="12">
        <v>0</v>
      </c>
      <c r="G39" s="12">
        <v>-155.8409648098434</v>
      </c>
      <c r="H39" s="12">
        <v>0</v>
      </c>
      <c r="I39" s="12">
        <v>0</v>
      </c>
      <c r="J39" s="12">
        <v>0</v>
      </c>
      <c r="K39" s="12">
        <v>-6.5822312632124751</v>
      </c>
      <c r="L39" s="11">
        <v>0</v>
      </c>
      <c r="M39" s="12">
        <v>0</v>
      </c>
      <c r="N39" s="12">
        <v>0</v>
      </c>
      <c r="O39" s="13">
        <v>-3768.9789506270572</v>
      </c>
      <c r="P39" s="14">
        <v>-1608.5289302350743</v>
      </c>
      <c r="Q39" s="14">
        <v>-3907.3880574342766</v>
      </c>
      <c r="R39" s="14">
        <v>-1746.9380370422939</v>
      </c>
      <c r="S39" s="14">
        <v>1471562.7838685128</v>
      </c>
      <c r="T39" s="14"/>
      <c r="U39" s="14"/>
      <c r="V39" s="14"/>
      <c r="W39" s="14"/>
      <c r="X39" s="15"/>
      <c r="Y39" s="15"/>
      <c r="Z39" s="15"/>
      <c r="AA39" s="15"/>
    </row>
    <row r="40" spans="1:27" ht="12.75" customHeight="1">
      <c r="A40" s="9">
        <v>37591</v>
      </c>
      <c r="B40" s="10" t="str">
        <f t="shared" si="0"/>
        <v>7591</v>
      </c>
      <c r="C40" s="11">
        <v>-14.456751862003067</v>
      </c>
      <c r="D40" s="11">
        <v>-26.742712512188945</v>
      </c>
      <c r="E40" s="12">
        <v>0</v>
      </c>
      <c r="F40" s="12">
        <v>40.24276949758724</v>
      </c>
      <c r="G40" s="12">
        <v>99.520291928196414</v>
      </c>
      <c r="H40" s="12">
        <v>0</v>
      </c>
      <c r="I40" s="12">
        <v>0</v>
      </c>
      <c r="J40" s="12">
        <v>0</v>
      </c>
      <c r="K40" s="12">
        <v>4.5284378398529022</v>
      </c>
      <c r="L40" s="11">
        <v>0</v>
      </c>
      <c r="M40" s="12">
        <v>0</v>
      </c>
      <c r="N40" s="12">
        <v>0</v>
      </c>
      <c r="O40" s="13">
        <v>6210.5075111988835</v>
      </c>
      <c r="P40" s="14">
        <v>4224.119984795082</v>
      </c>
      <c r="Q40" s="14">
        <v>6313.5995460903277</v>
      </c>
      <c r="R40" s="14">
        <v>4327.2120196865262</v>
      </c>
      <c r="S40" s="14">
        <v>1488787.2551583685</v>
      </c>
      <c r="T40" s="14">
        <f>SUM(O29:O40)</f>
        <v>-47524.497027229561</v>
      </c>
      <c r="U40" s="14">
        <f>SUM(P29:P40)</f>
        <v>-32696.56481940782</v>
      </c>
      <c r="V40" s="14">
        <f>SUM(Q29:Q40)</f>
        <v>-47671.442660156441</v>
      </c>
      <c r="W40" s="14">
        <f>SUM(R29:R40)</f>
        <v>-32843.510452334689</v>
      </c>
      <c r="X40" s="15">
        <f>-T40/$S40</f>
        <v>3.1921617318099747E-2</v>
      </c>
      <c r="Y40" s="15">
        <f>-U40/$S40</f>
        <v>2.1961878506227373E-2</v>
      </c>
      <c r="Z40" s="15">
        <f>-V40/$S40</f>
        <v>3.2020318883698017E-2</v>
      </c>
      <c r="AA40" s="15">
        <f>-W40/$S40</f>
        <v>2.2060580071825632E-2</v>
      </c>
    </row>
    <row r="41" spans="1:27" ht="12.75" customHeight="1">
      <c r="A41" s="9">
        <v>37622</v>
      </c>
      <c r="B41" s="10" t="str">
        <f t="shared" si="0"/>
        <v>7622</v>
      </c>
      <c r="C41" s="11">
        <v>-9.6106104466105773</v>
      </c>
      <c r="D41" s="11">
        <v>-9.3649475408894514</v>
      </c>
      <c r="E41" s="12">
        <v>0</v>
      </c>
      <c r="F41" s="12">
        <v>-40.57896948325179</v>
      </c>
      <c r="G41" s="12">
        <v>28.760682286456063</v>
      </c>
      <c r="H41" s="12">
        <v>0</v>
      </c>
      <c r="I41" s="12">
        <v>0</v>
      </c>
      <c r="J41" s="12">
        <v>0</v>
      </c>
      <c r="K41" s="12">
        <v>-0.7722846625141746</v>
      </c>
      <c r="L41" s="11">
        <v>0</v>
      </c>
      <c r="M41" s="12">
        <v>0</v>
      </c>
      <c r="N41" s="12">
        <v>0</v>
      </c>
      <c r="O41" s="16">
        <v>-7748.7973225915603</v>
      </c>
      <c r="P41" s="14">
        <v>-6756.2657692712892</v>
      </c>
      <c r="Q41" s="14">
        <v>-7780.3634524383706</v>
      </c>
      <c r="R41" s="14">
        <v>-6787.8318991180995</v>
      </c>
      <c r="S41" s="14">
        <v>1503589.9108693013</v>
      </c>
      <c r="T41" s="14">
        <f t="shared" ref="T41:W56" si="1">SUM(O30:O41)</f>
        <v>-48763.474872650637</v>
      </c>
      <c r="U41" s="14">
        <f t="shared" si="1"/>
        <v>-32390.356444810372</v>
      </c>
      <c r="V41" s="14">
        <f t="shared" si="1"/>
        <v>-48643.054572126523</v>
      </c>
      <c r="W41" s="14">
        <f t="shared" si="1"/>
        <v>-32269.936144286261</v>
      </c>
      <c r="X41" s="15">
        <f t="shared" ref="X41:AA104" si="2">-T41/$S41</f>
        <v>3.2431366105973677E-2</v>
      </c>
      <c r="Y41" s="15">
        <f t="shared" si="2"/>
        <v>2.1542015020627445E-2</v>
      </c>
      <c r="Z41" s="15">
        <f t="shared" si="2"/>
        <v>3.2351277579405618E-2</v>
      </c>
      <c r="AA41" s="15">
        <f t="shared" si="2"/>
        <v>2.1461926494059393E-2</v>
      </c>
    </row>
    <row r="42" spans="1:27" ht="12.75" customHeight="1">
      <c r="A42" s="9">
        <v>37653</v>
      </c>
      <c r="B42" s="10" t="str">
        <f t="shared" si="0"/>
        <v>7653</v>
      </c>
      <c r="C42" s="11">
        <v>-0.92309641571769352</v>
      </c>
      <c r="D42" s="11">
        <v>-4.2344998992553791</v>
      </c>
      <c r="E42" s="12">
        <v>0</v>
      </c>
      <c r="F42" s="12">
        <v>0</v>
      </c>
      <c r="G42" s="12">
        <v>34.870740999990957</v>
      </c>
      <c r="H42" s="12">
        <v>0</v>
      </c>
      <c r="I42" s="12">
        <v>0</v>
      </c>
      <c r="J42" s="12">
        <v>0</v>
      </c>
      <c r="K42" s="12">
        <v>0.19202102400893079</v>
      </c>
      <c r="L42" s="11">
        <v>0</v>
      </c>
      <c r="M42" s="12">
        <v>0</v>
      </c>
      <c r="N42" s="12">
        <v>0</v>
      </c>
      <c r="O42" s="16">
        <v>-6958.5012223306412</v>
      </c>
      <c r="P42" s="14">
        <v>-4583.3753753356905</v>
      </c>
      <c r="Q42" s="14">
        <v>-6928.5960566216145</v>
      </c>
      <c r="R42" s="14">
        <v>-4553.4702096266637</v>
      </c>
      <c r="S42" s="14">
        <v>1523486.4236797218</v>
      </c>
      <c r="T42" s="14">
        <f t="shared" si="1"/>
        <v>-51066.239393622731</v>
      </c>
      <c r="U42" s="14">
        <f t="shared" si="1"/>
        <v>-34775.96714857046</v>
      </c>
      <c r="V42" s="14">
        <f t="shared" si="1"/>
        <v>-50824.49328848585</v>
      </c>
      <c r="W42" s="14">
        <f t="shared" si="1"/>
        <v>-34534.221043433579</v>
      </c>
      <c r="X42" s="15">
        <f t="shared" si="2"/>
        <v>3.351932685444018E-2</v>
      </c>
      <c r="Y42" s="15">
        <f t="shared" si="2"/>
        <v>2.2826568460370681E-2</v>
      </c>
      <c r="Z42" s="15">
        <f t="shared" si="2"/>
        <v>3.3360647327416247E-2</v>
      </c>
      <c r="AA42" s="15">
        <f t="shared" si="2"/>
        <v>2.2667888933346748E-2</v>
      </c>
    </row>
    <row r="43" spans="1:27" ht="12.75" customHeight="1">
      <c r="A43" s="9">
        <v>37681</v>
      </c>
      <c r="B43" s="10" t="str">
        <f t="shared" si="0"/>
        <v>7681</v>
      </c>
      <c r="C43" s="11">
        <v>9.8530945518906972</v>
      </c>
      <c r="D43" s="11">
        <v>-5.4992118858918868</v>
      </c>
      <c r="E43" s="12">
        <v>0</v>
      </c>
      <c r="F43" s="12">
        <v>0</v>
      </c>
      <c r="G43" s="12">
        <v>10.111680708204885</v>
      </c>
      <c r="H43" s="12">
        <v>0</v>
      </c>
      <c r="I43" s="12">
        <v>0</v>
      </c>
      <c r="J43" s="12">
        <v>0</v>
      </c>
      <c r="K43" s="12">
        <v>-0.57186336504067281</v>
      </c>
      <c r="L43" s="11">
        <v>0</v>
      </c>
      <c r="M43" s="12">
        <v>0</v>
      </c>
      <c r="N43" s="12">
        <v>0</v>
      </c>
      <c r="O43" s="16">
        <v>-4621.3391665702447</v>
      </c>
      <c r="P43" s="14">
        <v>-3466.4129172357807</v>
      </c>
      <c r="Q43" s="14">
        <v>-4607.445466561082</v>
      </c>
      <c r="R43" s="14">
        <v>-3452.5192172266175</v>
      </c>
      <c r="S43" s="14">
        <v>1543732.2267729766</v>
      </c>
      <c r="T43" s="14">
        <f t="shared" si="1"/>
        <v>-51462.233025808593</v>
      </c>
      <c r="U43" s="14">
        <f t="shared" si="1"/>
        <v>-35870.384928310959</v>
      </c>
      <c r="V43" s="14">
        <f t="shared" si="1"/>
        <v>-51362.753139109722</v>
      </c>
      <c r="W43" s="14">
        <f t="shared" si="1"/>
        <v>-35770.905041612088</v>
      </c>
      <c r="X43" s="15">
        <f t="shared" si="2"/>
        <v>3.333624325080356E-2</v>
      </c>
      <c r="Y43" s="15">
        <f t="shared" si="2"/>
        <v>2.3236144394869918E-2</v>
      </c>
      <c r="Z43" s="15">
        <f t="shared" si="2"/>
        <v>3.3271802096454646E-2</v>
      </c>
      <c r="AA43" s="15">
        <f t="shared" si="2"/>
        <v>2.3171703240521004E-2</v>
      </c>
    </row>
    <row r="44" spans="1:27" ht="12.75" customHeight="1">
      <c r="A44" s="9">
        <v>37712</v>
      </c>
      <c r="B44" s="10" t="str">
        <f t="shared" si="0"/>
        <v>7712</v>
      </c>
      <c r="C44" s="11">
        <v>5.5599702475082076</v>
      </c>
      <c r="D44" s="11">
        <v>-2.9694236755146344</v>
      </c>
      <c r="E44" s="12">
        <v>0</v>
      </c>
      <c r="F44" s="12">
        <v>0</v>
      </c>
      <c r="G44" s="12">
        <v>31.805017221428226</v>
      </c>
      <c r="H44" s="12">
        <v>0</v>
      </c>
      <c r="I44" s="12">
        <v>0</v>
      </c>
      <c r="J44" s="12">
        <v>0</v>
      </c>
      <c r="K44" s="12">
        <v>-0.4047205098127758</v>
      </c>
      <c r="L44" s="11">
        <v>0</v>
      </c>
      <c r="M44" s="12">
        <v>0</v>
      </c>
      <c r="N44" s="12">
        <v>0</v>
      </c>
      <c r="O44" s="16">
        <v>-11478.356909135799</v>
      </c>
      <c r="P44" s="14">
        <v>-10330.595546519371</v>
      </c>
      <c r="Q44" s="14">
        <v>-11444.366065852189</v>
      </c>
      <c r="R44" s="14">
        <v>-10296.604703235762</v>
      </c>
      <c r="S44" s="14">
        <v>1564734.3965496027</v>
      </c>
      <c r="T44" s="14">
        <f t="shared" si="1"/>
        <v>-55840.367959686955</v>
      </c>
      <c r="U44" s="14">
        <f t="shared" si="1"/>
        <v>-40411.862213424582</v>
      </c>
      <c r="V44" s="14">
        <f t="shared" si="1"/>
        <v>-55922.817139665225</v>
      </c>
      <c r="W44" s="14">
        <f t="shared" si="1"/>
        <v>-40494.311393402852</v>
      </c>
      <c r="X44" s="15">
        <f t="shared" si="2"/>
        <v>3.5686802873906652E-2</v>
      </c>
      <c r="Y44" s="15">
        <f t="shared" si="2"/>
        <v>2.5826659337544324E-2</v>
      </c>
      <c r="Z44" s="15">
        <f t="shared" si="2"/>
        <v>3.5739494998627677E-2</v>
      </c>
      <c r="AA44" s="15">
        <f t="shared" si="2"/>
        <v>2.5879351462265349E-2</v>
      </c>
    </row>
    <row r="45" spans="1:27" ht="12.75" customHeight="1">
      <c r="A45" s="9">
        <v>37742</v>
      </c>
      <c r="B45" s="10" t="str">
        <f t="shared" si="0"/>
        <v>7742</v>
      </c>
      <c r="C45" s="11">
        <v>9.9691667586463009</v>
      </c>
      <c r="D45" s="11">
        <v>-0.1039129531964615</v>
      </c>
      <c r="E45" s="12">
        <v>0</v>
      </c>
      <c r="F45" s="12">
        <v>0</v>
      </c>
      <c r="G45" s="12">
        <v>45.739628219437634</v>
      </c>
      <c r="H45" s="12">
        <v>0</v>
      </c>
      <c r="I45" s="12">
        <v>0</v>
      </c>
      <c r="J45" s="12">
        <v>0</v>
      </c>
      <c r="K45" s="12">
        <v>0.13973926691980487</v>
      </c>
      <c r="L45" s="11">
        <v>0</v>
      </c>
      <c r="M45" s="12">
        <v>0</v>
      </c>
      <c r="N45" s="12">
        <v>0</v>
      </c>
      <c r="O45" s="16">
        <v>-4788.3071049148248</v>
      </c>
      <c r="P45" s="14">
        <v>-3387.2559459379554</v>
      </c>
      <c r="Q45" s="14">
        <v>-4732.5624836230172</v>
      </c>
      <c r="R45" s="14">
        <v>-3331.5113246461483</v>
      </c>
      <c r="S45" s="14">
        <v>1580787.7158002185</v>
      </c>
      <c r="T45" s="14">
        <f t="shared" si="1"/>
        <v>-57077.39971510406</v>
      </c>
      <c r="U45" s="14">
        <f t="shared" si="1"/>
        <v>-41907.234206916641</v>
      </c>
      <c r="V45" s="14">
        <f t="shared" si="1"/>
        <v>-56944.155425283221</v>
      </c>
      <c r="W45" s="14">
        <f t="shared" si="1"/>
        <v>-41773.989917095809</v>
      </c>
      <c r="X45" s="15">
        <f t="shared" si="2"/>
        <v>3.6106935260570787E-2</v>
      </c>
      <c r="Y45" s="15">
        <f t="shared" si="2"/>
        <v>2.6510349105099522E-2</v>
      </c>
      <c r="Z45" s="15">
        <f t="shared" si="2"/>
        <v>3.6022645454615788E-2</v>
      </c>
      <c r="AA45" s="15">
        <f t="shared" si="2"/>
        <v>2.6426059299144534E-2</v>
      </c>
    </row>
    <row r="46" spans="1:27" ht="12.75" customHeight="1">
      <c r="A46" s="9">
        <v>37773</v>
      </c>
      <c r="B46" s="10" t="str">
        <f t="shared" si="0"/>
        <v>7773</v>
      </c>
      <c r="C46" s="11">
        <v>5.6418167741738179</v>
      </c>
      <c r="D46" s="11">
        <v>1.6192325909603482</v>
      </c>
      <c r="E46" s="12">
        <v>0</v>
      </c>
      <c r="F46" s="12">
        <v>0</v>
      </c>
      <c r="G46" s="12">
        <v>27.794422083149538</v>
      </c>
      <c r="H46" s="12">
        <v>0</v>
      </c>
      <c r="I46" s="12">
        <v>0</v>
      </c>
      <c r="J46" s="12">
        <v>0</v>
      </c>
      <c r="K46" s="12">
        <v>-1.4440633017783486</v>
      </c>
      <c r="L46" s="11">
        <v>0</v>
      </c>
      <c r="M46" s="12">
        <v>0</v>
      </c>
      <c r="N46" s="12">
        <v>0</v>
      </c>
      <c r="O46" s="16">
        <v>-1603.6373005047533</v>
      </c>
      <c r="P46" s="12">
        <v>-900.96411904027377</v>
      </c>
      <c r="Q46" s="14">
        <v>-1570.025892358248</v>
      </c>
      <c r="R46" s="14">
        <v>-867.3527108937684</v>
      </c>
      <c r="S46" s="14">
        <v>1595356.739090553</v>
      </c>
      <c r="T46" s="14">
        <f t="shared" si="1"/>
        <v>-54578.572027817165</v>
      </c>
      <c r="U46" s="14">
        <f t="shared" si="1"/>
        <v>-40956.049082910227</v>
      </c>
      <c r="V46" s="14">
        <f t="shared" si="1"/>
        <v>-54683.492352367786</v>
      </c>
      <c r="W46" s="14">
        <f t="shared" si="1"/>
        <v>-41060.969407460841</v>
      </c>
      <c r="X46" s="15">
        <f t="shared" si="2"/>
        <v>3.4210888819092684E-2</v>
      </c>
      <c r="Y46" s="15">
        <f t="shared" si="2"/>
        <v>2.5672031890658874E-2</v>
      </c>
      <c r="Z46" s="15">
        <f t="shared" si="2"/>
        <v>3.427665487754205E-2</v>
      </c>
      <c r="AA46" s="15">
        <f t="shared" si="2"/>
        <v>2.5737797949108236E-2</v>
      </c>
    </row>
    <row r="47" spans="1:27" ht="12.75" customHeight="1">
      <c r="A47" s="9">
        <v>37803</v>
      </c>
      <c r="B47" s="10" t="str">
        <f t="shared" si="0"/>
        <v>7803</v>
      </c>
      <c r="C47" s="11">
        <v>8.9282351648603857</v>
      </c>
      <c r="D47" s="11">
        <v>10.761094656826691</v>
      </c>
      <c r="E47" s="12">
        <v>0</v>
      </c>
      <c r="F47" s="12">
        <v>0</v>
      </c>
      <c r="G47" s="12">
        <v>15.447965450853859</v>
      </c>
      <c r="H47" s="12">
        <v>0</v>
      </c>
      <c r="I47" s="12">
        <v>0</v>
      </c>
      <c r="J47" s="12">
        <v>0</v>
      </c>
      <c r="K47" s="12">
        <v>-0.75379566894703354</v>
      </c>
      <c r="L47" s="11">
        <v>0</v>
      </c>
      <c r="M47" s="12">
        <v>0</v>
      </c>
      <c r="N47" s="12">
        <v>0</v>
      </c>
      <c r="O47" s="16">
        <v>-4439.9310686130802</v>
      </c>
      <c r="P47" s="14">
        <v>-3355.7236758307899</v>
      </c>
      <c r="Q47" s="14">
        <v>-4405.5475690094863</v>
      </c>
      <c r="R47" s="14">
        <v>-3321.340176227196</v>
      </c>
      <c r="S47" s="14">
        <v>1614470.7295766994</v>
      </c>
      <c r="T47" s="14">
        <f t="shared" si="1"/>
        <v>-55208.442099479493</v>
      </c>
      <c r="U47" s="14">
        <f t="shared" si="1"/>
        <v>-42162.218243957512</v>
      </c>
      <c r="V47" s="14">
        <f t="shared" si="1"/>
        <v>-55018.192000323863</v>
      </c>
      <c r="W47" s="14">
        <f t="shared" si="1"/>
        <v>-41971.968144801867</v>
      </c>
      <c r="X47" s="15">
        <f t="shared" si="2"/>
        <v>3.4196000638521754E-2</v>
      </c>
      <c r="Y47" s="15">
        <f t="shared" si="2"/>
        <v>2.6115195197755049E-2</v>
      </c>
      <c r="Z47" s="15">
        <f t="shared" si="2"/>
        <v>3.4078160100647452E-2</v>
      </c>
      <c r="AA47" s="15">
        <f t="shared" si="2"/>
        <v>2.5997354659880741E-2</v>
      </c>
    </row>
    <row r="48" spans="1:27" ht="12.75" customHeight="1">
      <c r="A48" s="9">
        <v>37834</v>
      </c>
      <c r="B48" s="10" t="str">
        <f t="shared" si="0"/>
        <v>7834</v>
      </c>
      <c r="C48" s="11">
        <v>-27.928551816150321</v>
      </c>
      <c r="D48" s="11">
        <v>-2.1801175630665912</v>
      </c>
      <c r="E48" s="12">
        <v>0</v>
      </c>
      <c r="F48" s="12">
        <v>106.73693813872731</v>
      </c>
      <c r="G48" s="12">
        <v>20.493712542845319</v>
      </c>
      <c r="H48" s="12">
        <v>0</v>
      </c>
      <c r="I48" s="12">
        <v>0</v>
      </c>
      <c r="J48" s="12">
        <v>0</v>
      </c>
      <c r="K48" s="12">
        <v>-0.63620971409560101</v>
      </c>
      <c r="L48" s="11">
        <v>0</v>
      </c>
      <c r="M48" s="12">
        <v>0</v>
      </c>
      <c r="N48" s="12">
        <v>0</v>
      </c>
      <c r="O48" s="16">
        <v>-3954.714626474482</v>
      </c>
      <c r="P48" s="14">
        <v>-2620.1552611277029</v>
      </c>
      <c r="Q48" s="14">
        <v>-3858.2288548862221</v>
      </c>
      <c r="R48" s="14">
        <v>-2523.669489539443</v>
      </c>
      <c r="S48" s="14">
        <v>1631489.9762567636</v>
      </c>
      <c r="T48" s="14">
        <f t="shared" si="1"/>
        <v>-57937.46261906749</v>
      </c>
      <c r="U48" s="14">
        <f t="shared" si="1"/>
        <v>-43287.027197643634</v>
      </c>
      <c r="V48" s="14">
        <f t="shared" si="1"/>
        <v>-57710.59980107814</v>
      </c>
      <c r="W48" s="14">
        <f t="shared" si="1"/>
        <v>-43060.164379654278</v>
      </c>
      <c r="X48" s="15">
        <f t="shared" si="2"/>
        <v>3.5511994227508087E-2</v>
      </c>
      <c r="Y48" s="15">
        <f t="shared" si="2"/>
        <v>2.6532205424246585E-2</v>
      </c>
      <c r="Z48" s="15">
        <f t="shared" si="2"/>
        <v>3.5372941691917362E-2</v>
      </c>
      <c r="AA48" s="15">
        <f t="shared" si="2"/>
        <v>2.639315288865586E-2</v>
      </c>
    </row>
    <row r="49" spans="1:27" ht="12.75" customHeight="1">
      <c r="A49" s="9">
        <v>37865</v>
      </c>
      <c r="B49" s="10" t="str">
        <f t="shared" si="0"/>
        <v>7865</v>
      </c>
      <c r="C49" s="11">
        <v>52.804448396999987</v>
      </c>
      <c r="D49" s="11">
        <v>10.150890188649903</v>
      </c>
      <c r="E49" s="12">
        <v>0</v>
      </c>
      <c r="F49" s="12">
        <v>54.79056281098638</v>
      </c>
      <c r="G49" s="12">
        <v>47.398916394493583</v>
      </c>
      <c r="H49" s="12">
        <v>0</v>
      </c>
      <c r="I49" s="12">
        <v>144.53987069015466</v>
      </c>
      <c r="J49" s="12">
        <v>235.49150068886939</v>
      </c>
      <c r="K49" s="12">
        <v>-0.63426741346451976</v>
      </c>
      <c r="L49" s="11">
        <v>0</v>
      </c>
      <c r="M49" s="12">
        <v>0</v>
      </c>
      <c r="N49" s="12">
        <v>0</v>
      </c>
      <c r="O49" s="16">
        <v>-6070.8029859350099</v>
      </c>
      <c r="P49" s="14">
        <v>-4139.6849618753931</v>
      </c>
      <c r="Q49" s="14">
        <v>-5526.2610641783203</v>
      </c>
      <c r="R49" s="14">
        <v>-3595.1430401187035</v>
      </c>
      <c r="S49" s="14">
        <v>1654911.989037948</v>
      </c>
      <c r="T49" s="14">
        <f t="shared" si="1"/>
        <v>-55487.988238249003</v>
      </c>
      <c r="U49" s="14">
        <f t="shared" si="1"/>
        <v>-41295.986126397467</v>
      </c>
      <c r="V49" s="14">
        <f t="shared" si="1"/>
        <v>-54781.077482386871</v>
      </c>
      <c r="W49" s="14">
        <f t="shared" si="1"/>
        <v>-40589.075370535335</v>
      </c>
      <c r="X49" s="15">
        <f t="shared" si="2"/>
        <v>3.3529268387562955E-2</v>
      </c>
      <c r="Y49" s="15">
        <f t="shared" si="2"/>
        <v>2.495358448058867E-2</v>
      </c>
      <c r="Z49" s="15">
        <f t="shared" si="2"/>
        <v>3.3102109263365008E-2</v>
      </c>
      <c r="AA49" s="15">
        <f t="shared" si="2"/>
        <v>2.4526425356390723E-2</v>
      </c>
    </row>
    <row r="50" spans="1:27" ht="12.75" customHeight="1">
      <c r="A50" s="9">
        <v>37895</v>
      </c>
      <c r="B50" s="10" t="str">
        <f t="shared" si="0"/>
        <v>7895</v>
      </c>
      <c r="C50" s="11">
        <v>15.580582660065978</v>
      </c>
      <c r="D50" s="11">
        <v>-23.771260760002807</v>
      </c>
      <c r="E50" s="12">
        <v>0</v>
      </c>
      <c r="F50" s="12">
        <v>-94.957370448316027</v>
      </c>
      <c r="G50" s="12">
        <v>20.253517609629018</v>
      </c>
      <c r="H50" s="12">
        <v>10.541548208726171</v>
      </c>
      <c r="I50" s="12">
        <v>-145.66742672724234</v>
      </c>
      <c r="J50" s="12">
        <v>-237.32857070987265</v>
      </c>
      <c r="K50" s="12">
        <v>-0.76144921190426851</v>
      </c>
      <c r="L50" s="11">
        <v>0</v>
      </c>
      <c r="M50" s="12">
        <v>0</v>
      </c>
      <c r="N50" s="12">
        <v>0</v>
      </c>
      <c r="O50" s="16">
        <v>-6850.8817874195038</v>
      </c>
      <c r="P50" s="14">
        <v>-4723.7013219018218</v>
      </c>
      <c r="Q50" s="14">
        <v>-7306.9922167984205</v>
      </c>
      <c r="R50" s="14">
        <v>-5179.8117512807385</v>
      </c>
      <c r="S50" s="14">
        <v>1676712.4208258295</v>
      </c>
      <c r="T50" s="14">
        <f t="shared" si="1"/>
        <v>-56073.740933918067</v>
      </c>
      <c r="U50" s="14">
        <f t="shared" si="1"/>
        <v>-41648.543839516053</v>
      </c>
      <c r="V50" s="14">
        <f t="shared" si="1"/>
        <v>-55754.177633670915</v>
      </c>
      <c r="W50" s="14">
        <f t="shared" si="1"/>
        <v>-41328.980539268909</v>
      </c>
      <c r="X50" s="15">
        <f t="shared" si="2"/>
        <v>3.3442670452873559E-2</v>
      </c>
      <c r="Y50" s="15">
        <f t="shared" si="2"/>
        <v>2.483940795226109E-2</v>
      </c>
      <c r="Z50" s="15">
        <f t="shared" si="2"/>
        <v>3.325208124015111E-2</v>
      </c>
      <c r="AA50" s="15">
        <f t="shared" si="2"/>
        <v>2.4648818739538642E-2</v>
      </c>
    </row>
    <row r="51" spans="1:27" ht="12.75" customHeight="1">
      <c r="A51" s="9">
        <v>37926</v>
      </c>
      <c r="B51" s="10" t="str">
        <f t="shared" si="0"/>
        <v>7926</v>
      </c>
      <c r="C51" s="11">
        <v>-48.546011719797541</v>
      </c>
      <c r="D51" s="11">
        <v>-1.2669660420665032</v>
      </c>
      <c r="E51" s="12">
        <v>0</v>
      </c>
      <c r="F51" s="12">
        <v>-13.842961825717039</v>
      </c>
      <c r="G51" s="12">
        <v>1.1624255488765287</v>
      </c>
      <c r="H51" s="12">
        <v>3.3018110821079967</v>
      </c>
      <c r="I51" s="12">
        <v>98.251532682558008</v>
      </c>
      <c r="J51" s="12">
        <v>0</v>
      </c>
      <c r="K51" s="12">
        <v>1.9287082735019456</v>
      </c>
      <c r="L51" s="11">
        <v>0</v>
      </c>
      <c r="M51" s="12">
        <v>0</v>
      </c>
      <c r="N51" s="12">
        <v>0</v>
      </c>
      <c r="O51" s="16">
        <v>-4643.1669134773829</v>
      </c>
      <c r="P51" s="14">
        <v>-2209.495878065904</v>
      </c>
      <c r="Q51" s="14">
        <v>-4602.1783754779199</v>
      </c>
      <c r="R51" s="14">
        <v>-2168.5073400664405</v>
      </c>
      <c r="S51" s="14">
        <v>1694390.2015893511</v>
      </c>
      <c r="T51" s="14">
        <f t="shared" si="1"/>
        <v>-56947.92889676839</v>
      </c>
      <c r="U51" s="14">
        <f t="shared" si="1"/>
        <v>-42249.510787346888</v>
      </c>
      <c r="V51" s="14">
        <f t="shared" si="1"/>
        <v>-56448.967951714556</v>
      </c>
      <c r="W51" s="14">
        <f t="shared" si="1"/>
        <v>-41750.549842293054</v>
      </c>
      <c r="X51" s="15">
        <f t="shared" si="2"/>
        <v>3.3609689694469903E-2</v>
      </c>
      <c r="Y51" s="15">
        <f t="shared" si="2"/>
        <v>2.4934935735414734E-2</v>
      </c>
      <c r="Z51" s="15">
        <f t="shared" si="2"/>
        <v>3.3315211513124304E-2</v>
      </c>
      <c r="AA51" s="15">
        <f t="shared" si="2"/>
        <v>2.4640457554069139E-2</v>
      </c>
    </row>
    <row r="52" spans="1:27" ht="12.75" customHeight="1">
      <c r="A52" s="9">
        <v>37956</v>
      </c>
      <c r="B52" s="10" t="str">
        <f t="shared" si="0"/>
        <v>7956</v>
      </c>
      <c r="C52" s="11">
        <v>-12.763663689467355</v>
      </c>
      <c r="D52" s="11">
        <v>-130.60396532998342</v>
      </c>
      <c r="E52" s="12">
        <v>0</v>
      </c>
      <c r="F52" s="12">
        <v>54.111006960300656</v>
      </c>
      <c r="G52" s="12">
        <v>-21.503574626464278</v>
      </c>
      <c r="H52" s="12">
        <v>-14.012797037563281</v>
      </c>
      <c r="I52" s="12">
        <v>-98.901005525675473</v>
      </c>
      <c r="J52" s="12">
        <v>0</v>
      </c>
      <c r="K52" s="12">
        <v>-2.6876575246457932</v>
      </c>
      <c r="L52" s="11">
        <v>0</v>
      </c>
      <c r="M52" s="12">
        <v>0</v>
      </c>
      <c r="N52" s="12">
        <v>0</v>
      </c>
      <c r="O52" s="16">
        <v>7567.2773657947682</v>
      </c>
      <c r="P52" s="14">
        <v>7535.0574109203699</v>
      </c>
      <c r="Q52" s="14">
        <v>7340.9157090212693</v>
      </c>
      <c r="R52" s="14">
        <v>7308.695754146871</v>
      </c>
      <c r="S52" s="14">
        <v>1717950.39642449</v>
      </c>
      <c r="T52" s="14">
        <f t="shared" si="1"/>
        <v>-55591.159042172505</v>
      </c>
      <c r="U52" s="14">
        <f t="shared" si="1"/>
        <v>-38938.573361221599</v>
      </c>
      <c r="V52" s="14">
        <f t="shared" si="1"/>
        <v>-55421.651788783623</v>
      </c>
      <c r="W52" s="14">
        <f t="shared" si="1"/>
        <v>-38769.066107832703</v>
      </c>
      <c r="X52" s="15">
        <f t="shared" si="2"/>
        <v>3.2359001259799139E-2</v>
      </c>
      <c r="Y52" s="15">
        <f t="shared" si="2"/>
        <v>2.2665714587722142E-2</v>
      </c>
      <c r="Z52" s="15">
        <f t="shared" si="2"/>
        <v>3.2260332954973998E-2</v>
      </c>
      <c r="AA52" s="15">
        <f t="shared" si="2"/>
        <v>2.2567046282896994E-2</v>
      </c>
    </row>
    <row r="53" spans="1:27" ht="12.75" customHeight="1">
      <c r="A53" s="9">
        <v>37987</v>
      </c>
      <c r="B53" s="10" t="str">
        <f t="shared" si="0"/>
        <v>7987</v>
      </c>
      <c r="C53" s="11">
        <v>-45.79666561997356</v>
      </c>
      <c r="D53" s="11">
        <v>1.0153898604693785</v>
      </c>
      <c r="E53" s="12">
        <v>0</v>
      </c>
      <c r="F53" s="12">
        <v>1.9731171169671678E-2</v>
      </c>
      <c r="G53" s="12">
        <v>18.07748854408387</v>
      </c>
      <c r="H53" s="12">
        <v>0</v>
      </c>
      <c r="I53" s="12">
        <v>0</v>
      </c>
      <c r="J53" s="12">
        <v>0</v>
      </c>
      <c r="K53" s="12">
        <v>-0.45503703648980354</v>
      </c>
      <c r="L53" s="11">
        <v>0</v>
      </c>
      <c r="M53" s="12">
        <v>0</v>
      </c>
      <c r="N53" s="12">
        <v>0</v>
      </c>
      <c r="O53" s="16">
        <v>-10230.291493913228</v>
      </c>
      <c r="P53" s="14">
        <v>-7182.3089475093784</v>
      </c>
      <c r="Q53" s="14">
        <v>-10257.430586993969</v>
      </c>
      <c r="R53" s="14">
        <v>-7209.4480405901186</v>
      </c>
      <c r="S53" s="14">
        <v>1735331.5393900762</v>
      </c>
      <c r="T53" s="14">
        <f t="shared" si="1"/>
        <v>-58072.653213494166</v>
      </c>
      <c r="U53" s="14">
        <f t="shared" si="1"/>
        <v>-39364.61653945969</v>
      </c>
      <c r="V53" s="14">
        <f t="shared" si="1"/>
        <v>-57898.718923339213</v>
      </c>
      <c r="W53" s="14">
        <f t="shared" si="1"/>
        <v>-39190.682249304722</v>
      </c>
      <c r="X53" s="15">
        <f t="shared" si="2"/>
        <v>3.3464875094649169E-2</v>
      </c>
      <c r="Y53" s="15">
        <f t="shared" si="2"/>
        <v>2.2684205090455122E-2</v>
      </c>
      <c r="Z53" s="15">
        <f t="shared" si="2"/>
        <v>3.3364643936391027E-2</v>
      </c>
      <c r="AA53" s="15">
        <f t="shared" si="2"/>
        <v>2.2583973932196973E-2</v>
      </c>
    </row>
    <row r="54" spans="1:27" ht="12.75" customHeight="1">
      <c r="A54" s="9">
        <v>38018</v>
      </c>
      <c r="B54" s="10" t="str">
        <f t="shared" si="0"/>
        <v>8018</v>
      </c>
      <c r="C54" s="11">
        <v>4.7417563194284016</v>
      </c>
      <c r="D54" s="11">
        <v>1.1888074576137595</v>
      </c>
      <c r="E54" s="12">
        <v>0</v>
      </c>
      <c r="F54" s="12">
        <v>-112.25311057140853</v>
      </c>
      <c r="G54" s="12">
        <v>-40.187268070282244</v>
      </c>
      <c r="H54" s="12">
        <v>0</v>
      </c>
      <c r="I54" s="12">
        <v>0</v>
      </c>
      <c r="J54" s="12">
        <v>0</v>
      </c>
      <c r="K54" s="12">
        <v>-0.44236327911391143</v>
      </c>
      <c r="L54" s="11">
        <v>0</v>
      </c>
      <c r="M54" s="12">
        <v>0</v>
      </c>
      <c r="N54" s="12">
        <v>0</v>
      </c>
      <c r="O54" s="16">
        <v>-6987.4988880792107</v>
      </c>
      <c r="P54" s="14">
        <v>-4873.9150558912388</v>
      </c>
      <c r="Q54" s="14">
        <v>-7134.4510662229732</v>
      </c>
      <c r="R54" s="14">
        <v>-5020.8672340350013</v>
      </c>
      <c r="S54" s="14">
        <v>1746819.2417065946</v>
      </c>
      <c r="T54" s="14">
        <f t="shared" si="1"/>
        <v>-58101.650879242748</v>
      </c>
      <c r="U54" s="14">
        <f t="shared" si="1"/>
        <v>-39655.15622001524</v>
      </c>
      <c r="V54" s="14">
        <f t="shared" si="1"/>
        <v>-58104.573932940577</v>
      </c>
      <c r="W54" s="14">
        <f t="shared" si="1"/>
        <v>-39658.079273713069</v>
      </c>
      <c r="X54" s="15">
        <f t="shared" si="2"/>
        <v>3.3261398484756226E-2</v>
      </c>
      <c r="Y54" s="15">
        <f t="shared" si="2"/>
        <v>2.2701350702590863E-2</v>
      </c>
      <c r="Z54" s="15">
        <f t="shared" si="2"/>
        <v>3.3263071842610341E-2</v>
      </c>
      <c r="AA54" s="15">
        <f t="shared" si="2"/>
        <v>2.2703024060444978E-2</v>
      </c>
    </row>
    <row r="55" spans="1:27" ht="12.75" customHeight="1">
      <c r="A55" s="9">
        <v>38047</v>
      </c>
      <c r="B55" s="10" t="str">
        <f t="shared" si="0"/>
        <v>8047</v>
      </c>
      <c r="C55" s="11">
        <v>16.502382043894329</v>
      </c>
      <c r="D55" s="11">
        <v>1.7202473520654094</v>
      </c>
      <c r="E55" s="12">
        <v>0</v>
      </c>
      <c r="F55" s="12">
        <v>40.42805770738029</v>
      </c>
      <c r="G55" s="12">
        <v>12.221423800355142</v>
      </c>
      <c r="H55" s="12">
        <v>0</v>
      </c>
      <c r="I55" s="12">
        <v>0</v>
      </c>
      <c r="J55" s="12">
        <v>0</v>
      </c>
      <c r="K55" s="12">
        <v>-0.54935189681776464</v>
      </c>
      <c r="L55" s="11">
        <v>0</v>
      </c>
      <c r="M55" s="12">
        <v>0</v>
      </c>
      <c r="N55" s="12">
        <v>0</v>
      </c>
      <c r="O55" s="16">
        <v>-6997.0723353095054</v>
      </c>
      <c r="P55" s="14">
        <v>-5958.2639771044824</v>
      </c>
      <c r="Q55" s="14">
        <v>-6926.7495763026282</v>
      </c>
      <c r="R55" s="14">
        <v>-5887.9412180976051</v>
      </c>
      <c r="S55" s="14">
        <v>1765492.2457365082</v>
      </c>
      <c r="T55" s="14">
        <f t="shared" si="1"/>
        <v>-60477.384047982006</v>
      </c>
      <c r="U55" s="14">
        <f t="shared" si="1"/>
        <v>-42147.007279883946</v>
      </c>
      <c r="V55" s="14">
        <f t="shared" si="1"/>
        <v>-60423.878042682132</v>
      </c>
      <c r="W55" s="14">
        <f t="shared" si="1"/>
        <v>-42093.501274584058</v>
      </c>
      <c r="X55" s="15">
        <f t="shared" si="2"/>
        <v>3.4255253283626136E-2</v>
      </c>
      <c r="Y55" s="15">
        <f t="shared" si="2"/>
        <v>2.3872666323890613E-2</v>
      </c>
      <c r="Z55" s="15">
        <f t="shared" si="2"/>
        <v>3.4224946718740858E-2</v>
      </c>
      <c r="AA55" s="15">
        <f t="shared" si="2"/>
        <v>2.3842359759005321E-2</v>
      </c>
    </row>
    <row r="56" spans="1:27" ht="12.75" customHeight="1">
      <c r="A56" s="9">
        <v>38078</v>
      </c>
      <c r="B56" s="10" t="str">
        <f t="shared" si="0"/>
        <v>8078</v>
      </c>
      <c r="C56" s="11">
        <v>5.945751570277972</v>
      </c>
      <c r="D56" s="11">
        <v>7.8139391486886804</v>
      </c>
      <c r="E56" s="12">
        <v>0</v>
      </c>
      <c r="F56" s="12">
        <v>-4.0669195481538812E-3</v>
      </c>
      <c r="G56" s="12">
        <v>29.45157457724871</v>
      </c>
      <c r="H56" s="12">
        <v>0</v>
      </c>
      <c r="I56" s="12">
        <v>0</v>
      </c>
      <c r="J56" s="12">
        <v>0</v>
      </c>
      <c r="K56" s="12">
        <v>-3.1564382359757603</v>
      </c>
      <c r="L56" s="11">
        <v>0</v>
      </c>
      <c r="M56" s="12">
        <v>0</v>
      </c>
      <c r="N56" s="12">
        <v>0</v>
      </c>
      <c r="O56" s="16">
        <v>-9566.6863869853532</v>
      </c>
      <c r="P56" s="14">
        <v>-7566.3514393382311</v>
      </c>
      <c r="Q56" s="14">
        <v>-9526.6356268446616</v>
      </c>
      <c r="R56" s="14">
        <v>-7526.3006791975395</v>
      </c>
      <c r="S56" s="14">
        <v>1781058.0175177611</v>
      </c>
      <c r="T56" s="14">
        <f t="shared" si="1"/>
        <v>-58565.713525831568</v>
      </c>
      <c r="U56" s="14">
        <f t="shared" si="1"/>
        <v>-39382.763172702798</v>
      </c>
      <c r="V56" s="14">
        <f t="shared" si="1"/>
        <v>-58506.147603674595</v>
      </c>
      <c r="W56" s="14">
        <f t="shared" si="1"/>
        <v>-39323.197250545833</v>
      </c>
      <c r="X56" s="15">
        <f t="shared" si="2"/>
        <v>3.2882541135551495E-2</v>
      </c>
      <c r="Y56" s="15">
        <f t="shared" si="2"/>
        <v>2.2112004654171836E-2</v>
      </c>
      <c r="Z56" s="15">
        <f t="shared" si="2"/>
        <v>3.2849097013253899E-2</v>
      </c>
      <c r="AA56" s="15">
        <f t="shared" si="2"/>
        <v>2.2078560531874247E-2</v>
      </c>
    </row>
    <row r="57" spans="1:27" ht="12.75" customHeight="1">
      <c r="A57" s="9">
        <v>38108</v>
      </c>
      <c r="B57" s="10" t="str">
        <f t="shared" si="0"/>
        <v>8108</v>
      </c>
      <c r="C57" s="11">
        <v>15.534523137268451</v>
      </c>
      <c r="D57" s="11">
        <v>4.1867414102398648</v>
      </c>
      <c r="E57" s="12">
        <v>0</v>
      </c>
      <c r="F57" s="12">
        <v>6.1027861779346737E-3</v>
      </c>
      <c r="G57" s="12">
        <v>53.642074123255149</v>
      </c>
      <c r="H57" s="12">
        <v>0</v>
      </c>
      <c r="I57" s="12">
        <v>0</v>
      </c>
      <c r="J57" s="12">
        <v>0</v>
      </c>
      <c r="K57" s="12">
        <v>4.1994597529021931</v>
      </c>
      <c r="L57" s="11">
        <v>0</v>
      </c>
      <c r="M57" s="12">
        <v>0</v>
      </c>
      <c r="N57" s="12">
        <v>0</v>
      </c>
      <c r="O57" s="16">
        <v>-6277.1963226148182</v>
      </c>
      <c r="P57" s="14">
        <v>-4718.0290950099306</v>
      </c>
      <c r="Q57" s="14">
        <v>-6199.6274214049745</v>
      </c>
      <c r="R57" s="14">
        <v>-4640.4601938000869</v>
      </c>
      <c r="S57" s="14">
        <v>1800951.0784743757</v>
      </c>
      <c r="T57" s="14">
        <f t="shared" ref="T57:W120" si="3">SUM(O46:O57)</f>
        <v>-60054.602743531563</v>
      </c>
      <c r="U57" s="14">
        <f t="shared" si="3"/>
        <v>-40713.536321774773</v>
      </c>
      <c r="V57" s="14">
        <f t="shared" si="3"/>
        <v>-59973.21254145656</v>
      </c>
      <c r="W57" s="14">
        <f t="shared" si="3"/>
        <v>-40632.14611969977</v>
      </c>
      <c r="X57" s="15">
        <f t="shared" si="2"/>
        <v>3.3346048907894325E-2</v>
      </c>
      <c r="Y57" s="15">
        <f t="shared" si="2"/>
        <v>2.2606686438292417E-2</v>
      </c>
      <c r="Z57" s="15">
        <f t="shared" si="2"/>
        <v>3.3300856007849565E-2</v>
      </c>
      <c r="AA57" s="15">
        <f t="shared" si="2"/>
        <v>2.2561493538247653E-2</v>
      </c>
    </row>
    <row r="58" spans="1:27" ht="12.75" customHeight="1">
      <c r="A58" s="9">
        <v>38139</v>
      </c>
      <c r="B58" s="10" t="str">
        <f t="shared" si="0"/>
        <v>8139</v>
      </c>
      <c r="C58" s="11">
        <v>12.616419409675354</v>
      </c>
      <c r="D58" s="11">
        <v>12.160460856115876</v>
      </c>
      <c r="E58" s="12">
        <v>0</v>
      </c>
      <c r="F58" s="12">
        <v>37.158495913440809</v>
      </c>
      <c r="G58" s="12">
        <v>12.700427564122499</v>
      </c>
      <c r="H58" s="12">
        <v>0</v>
      </c>
      <c r="I58" s="12">
        <v>0</v>
      </c>
      <c r="J58" s="12">
        <v>0</v>
      </c>
      <c r="K58" s="12">
        <v>0.13437959678004277</v>
      </c>
      <c r="L58" s="11">
        <v>0</v>
      </c>
      <c r="M58" s="12">
        <v>0</v>
      </c>
      <c r="N58" s="12">
        <v>0</v>
      </c>
      <c r="O58" s="16">
        <v>-7260.0317417923352</v>
      </c>
      <c r="P58" s="14">
        <v>-5381.1146384452713</v>
      </c>
      <c r="Q58" s="14">
        <v>-7185.2615584522009</v>
      </c>
      <c r="R58" s="14">
        <v>-5306.3444551051371</v>
      </c>
      <c r="S58" s="14">
        <v>1828299.8693043047</v>
      </c>
      <c r="T58" s="14">
        <f t="shared" si="3"/>
        <v>-65710.997184819149</v>
      </c>
      <c r="U58" s="14">
        <f t="shared" si="3"/>
        <v>-45193.686841179777</v>
      </c>
      <c r="V58" s="14">
        <f t="shared" si="3"/>
        <v>-65588.448207550508</v>
      </c>
      <c r="W58" s="14">
        <f t="shared" si="3"/>
        <v>-45071.137863911143</v>
      </c>
      <c r="X58" s="15">
        <f t="shared" si="2"/>
        <v>3.5941039152304462E-2</v>
      </c>
      <c r="Y58" s="15">
        <f t="shared" si="2"/>
        <v>2.4718968479922634E-2</v>
      </c>
      <c r="Z58" s="15">
        <f t="shared" si="2"/>
        <v>3.5874010225963579E-2</v>
      </c>
      <c r="AA58" s="15">
        <f t="shared" si="2"/>
        <v>2.4651939553581755E-2</v>
      </c>
    </row>
    <row r="59" spans="1:27" ht="12.75" customHeight="1">
      <c r="A59" s="9">
        <v>38169</v>
      </c>
      <c r="B59" s="10" t="str">
        <f t="shared" si="0"/>
        <v>8169</v>
      </c>
      <c r="C59" s="11">
        <v>-57.155937940484534</v>
      </c>
      <c r="D59" s="11">
        <v>53.501644459760989</v>
      </c>
      <c r="E59" s="12">
        <v>0</v>
      </c>
      <c r="F59" s="12">
        <v>1.1753321560935157E-2</v>
      </c>
      <c r="G59" s="12">
        <v>-9.2173705774853296</v>
      </c>
      <c r="H59" s="12">
        <v>0</v>
      </c>
      <c r="I59" s="12">
        <v>0</v>
      </c>
      <c r="J59" s="12">
        <v>0</v>
      </c>
      <c r="K59" s="12">
        <v>9.9726814903096928E-2</v>
      </c>
      <c r="L59" s="11">
        <v>0</v>
      </c>
      <c r="M59" s="12">
        <v>0</v>
      </c>
      <c r="N59" s="12">
        <v>0</v>
      </c>
      <c r="O59" s="16">
        <v>-5499.3111632626142</v>
      </c>
      <c r="P59" s="14">
        <v>-4065.2099341200824</v>
      </c>
      <c r="Q59" s="14">
        <v>-5512.0713471843592</v>
      </c>
      <c r="R59" s="14">
        <v>-4077.9701180418274</v>
      </c>
      <c r="S59" s="14">
        <v>1853700.1735042741</v>
      </c>
      <c r="T59" s="14">
        <f t="shared" si="3"/>
        <v>-66770.377279468681</v>
      </c>
      <c r="U59" s="14">
        <f t="shared" si="3"/>
        <v>-45903.173099469066</v>
      </c>
      <c r="V59" s="14">
        <f t="shared" si="3"/>
        <v>-66694.97198572538</v>
      </c>
      <c r="W59" s="14">
        <f t="shared" si="3"/>
        <v>-45827.767805725773</v>
      </c>
      <c r="X59" s="15">
        <f t="shared" si="2"/>
        <v>3.6020052343872067E-2</v>
      </c>
      <c r="Y59" s="15">
        <f t="shared" si="2"/>
        <v>2.4762997681924328E-2</v>
      </c>
      <c r="Z59" s="15">
        <f t="shared" si="2"/>
        <v>3.5979374085963314E-2</v>
      </c>
      <c r="AA59" s="15">
        <f t="shared" si="2"/>
        <v>2.4722319424015583E-2</v>
      </c>
    </row>
    <row r="60" spans="1:27" ht="12.75" customHeight="1">
      <c r="A60" s="9">
        <v>38200</v>
      </c>
      <c r="B60" s="10" t="str">
        <f t="shared" si="0"/>
        <v>8200</v>
      </c>
      <c r="C60" s="11">
        <v>11.495939233229553</v>
      </c>
      <c r="D60" s="11">
        <v>112.18541376825662</v>
      </c>
      <c r="E60" s="12">
        <v>0</v>
      </c>
      <c r="F60" s="12">
        <v>1.1841065247647753E-2</v>
      </c>
      <c r="G60" s="12">
        <v>64.158730142325695</v>
      </c>
      <c r="H60" s="12">
        <v>0</v>
      </c>
      <c r="I60" s="12">
        <v>81.147347854838699</v>
      </c>
      <c r="J60" s="12">
        <v>159.84127088945687</v>
      </c>
      <c r="K60" s="12">
        <v>1.4292561769343111</v>
      </c>
      <c r="L60" s="11">
        <v>0</v>
      </c>
      <c r="M60" s="12">
        <v>0</v>
      </c>
      <c r="N60" s="12">
        <v>0</v>
      </c>
      <c r="O60" s="16">
        <v>-6265.7155540100039</v>
      </c>
      <c r="P60" s="14">
        <v>-3795.6850514472549</v>
      </c>
      <c r="Q60" s="14">
        <v>-5835.4457548797145</v>
      </c>
      <c r="R60" s="14">
        <v>-3365.4152523169655</v>
      </c>
      <c r="S60" s="14">
        <v>1878059.7087026951</v>
      </c>
      <c r="T60" s="14">
        <f t="shared" si="3"/>
        <v>-69081.378207004207</v>
      </c>
      <c r="U60" s="14">
        <f t="shared" si="3"/>
        <v>-47078.702889788619</v>
      </c>
      <c r="V60" s="14">
        <f t="shared" si="3"/>
        <v>-68672.188885718875</v>
      </c>
      <c r="W60" s="14">
        <f t="shared" si="3"/>
        <v>-46669.513568503295</v>
      </c>
      <c r="X60" s="15">
        <f t="shared" si="2"/>
        <v>3.678337695382617E-2</v>
      </c>
      <c r="Y60" s="15">
        <f t="shared" si="2"/>
        <v>2.5067734892363521E-2</v>
      </c>
      <c r="Z60" s="15">
        <f t="shared" si="2"/>
        <v>3.6565498193428296E-2</v>
      </c>
      <c r="AA60" s="15">
        <f t="shared" si="2"/>
        <v>2.4849856131965654E-2</v>
      </c>
    </row>
    <row r="61" spans="1:27" ht="12.75" customHeight="1">
      <c r="A61" s="9">
        <v>38231</v>
      </c>
      <c r="B61" s="10" t="str">
        <f t="shared" si="0"/>
        <v>8231</v>
      </c>
      <c r="C61" s="11">
        <v>17.775469065437001</v>
      </c>
      <c r="D61" s="11">
        <v>29.659727668411271</v>
      </c>
      <c r="E61" s="12">
        <v>0</v>
      </c>
      <c r="F61" s="12">
        <v>-45.185400856072405</v>
      </c>
      <c r="G61" s="12">
        <v>5.2444286693185544</v>
      </c>
      <c r="H61" s="12">
        <v>0</v>
      </c>
      <c r="I61" s="12">
        <v>-81.686224444563365</v>
      </c>
      <c r="J61" s="12">
        <v>-158.1920402325284</v>
      </c>
      <c r="K61" s="12">
        <v>1.294532954946968</v>
      </c>
      <c r="L61" s="11">
        <v>0</v>
      </c>
      <c r="M61" s="12">
        <v>0</v>
      </c>
      <c r="N61" s="12">
        <v>0</v>
      </c>
      <c r="O61" s="16">
        <v>-6104.6645411105246</v>
      </c>
      <c r="P61" s="14">
        <v>-4113.02443265494</v>
      </c>
      <c r="Q61" s="14">
        <v>-6335.7540482855748</v>
      </c>
      <c r="R61" s="14">
        <v>-4344.1139398299902</v>
      </c>
      <c r="S61" s="14">
        <v>1894202.4061157135</v>
      </c>
      <c r="T61" s="14">
        <f t="shared" si="3"/>
        <v>-69115.239762179714</v>
      </c>
      <c r="U61" s="14">
        <f t="shared" si="3"/>
        <v>-47052.042360568157</v>
      </c>
      <c r="V61" s="14">
        <f t="shared" si="3"/>
        <v>-69481.681869826134</v>
      </c>
      <c r="W61" s="14">
        <f t="shared" si="3"/>
        <v>-47418.484468214585</v>
      </c>
      <c r="X61" s="15">
        <f t="shared" si="2"/>
        <v>3.6487779520832042E-2</v>
      </c>
      <c r="Y61" s="15">
        <f t="shared" si="2"/>
        <v>2.484002882091885E-2</v>
      </c>
      <c r="Z61" s="15">
        <f t="shared" si="2"/>
        <v>3.6681234088550521E-2</v>
      </c>
      <c r="AA61" s="15">
        <f t="shared" si="2"/>
        <v>2.5033483388637333E-2</v>
      </c>
    </row>
    <row r="62" spans="1:27" ht="12.75" customHeight="1">
      <c r="A62" s="9">
        <v>38261</v>
      </c>
      <c r="B62" s="10" t="str">
        <f t="shared" si="0"/>
        <v>8261</v>
      </c>
      <c r="C62" s="11">
        <v>14.701516761566305</v>
      </c>
      <c r="D62" s="11">
        <v>25.700877133182079</v>
      </c>
      <c r="E62" s="12">
        <v>0</v>
      </c>
      <c r="F62" s="12">
        <v>12.362725850161928</v>
      </c>
      <c r="G62" s="12">
        <v>28.922289986961356</v>
      </c>
      <c r="H62" s="12">
        <v>0</v>
      </c>
      <c r="I62" s="12">
        <v>72.774765674274605</v>
      </c>
      <c r="J62" s="12">
        <v>-2.7278030244158304</v>
      </c>
      <c r="K62" s="12">
        <v>-0.88632972253738451</v>
      </c>
      <c r="L62" s="11">
        <v>0</v>
      </c>
      <c r="M62" s="12">
        <v>0</v>
      </c>
      <c r="N62" s="12">
        <v>0</v>
      </c>
      <c r="O62" s="16">
        <v>-7018.5997492230981</v>
      </c>
      <c r="P62" s="14">
        <v>-5535.2028537643819</v>
      </c>
      <c r="Q62" s="14">
        <v>-6867.7517065639049</v>
      </c>
      <c r="R62" s="14">
        <v>-5384.3548111051887</v>
      </c>
      <c r="S62" s="14">
        <v>1909813.0277665933</v>
      </c>
      <c r="T62" s="14">
        <f t="shared" si="3"/>
        <v>-69282.957723983316</v>
      </c>
      <c r="U62" s="14">
        <f t="shared" si="3"/>
        <v>-47863.543892430724</v>
      </c>
      <c r="V62" s="14">
        <f t="shared" si="3"/>
        <v>-69042.441359591612</v>
      </c>
      <c r="W62" s="14">
        <f t="shared" si="3"/>
        <v>-47623.027528039034</v>
      </c>
      <c r="X62" s="15">
        <f t="shared" si="2"/>
        <v>3.6277351089706096E-2</v>
      </c>
      <c r="Y62" s="15">
        <f t="shared" si="2"/>
        <v>2.5061900404148012E-2</v>
      </c>
      <c r="Z62" s="15">
        <f t="shared" si="2"/>
        <v>3.6151413963456114E-2</v>
      </c>
      <c r="AA62" s="15">
        <f t="shared" si="2"/>
        <v>2.4935963277898036E-2</v>
      </c>
    </row>
    <row r="63" spans="1:27" ht="12.75" customHeight="1">
      <c r="A63" s="9">
        <v>38292</v>
      </c>
      <c r="B63" s="10" t="str">
        <f t="shared" si="0"/>
        <v>8292</v>
      </c>
      <c r="C63" s="11">
        <v>11.201369386756598</v>
      </c>
      <c r="D63" s="11">
        <v>32.132999556487313</v>
      </c>
      <c r="E63" s="12">
        <v>0</v>
      </c>
      <c r="F63" s="12">
        <v>10.790834956619806</v>
      </c>
      <c r="G63" s="12">
        <v>29.819933391067142</v>
      </c>
      <c r="H63" s="12">
        <v>0</v>
      </c>
      <c r="I63" s="12">
        <v>190.34355003813954</v>
      </c>
      <c r="J63" s="12">
        <v>0</v>
      </c>
      <c r="K63" s="12">
        <v>4.5520342363267732</v>
      </c>
      <c r="L63" s="11">
        <v>0</v>
      </c>
      <c r="M63" s="12">
        <v>0</v>
      </c>
      <c r="N63" s="12">
        <v>0</v>
      </c>
      <c r="O63" s="16">
        <v>-3222.295699746569</v>
      </c>
      <c r="P63" s="14">
        <v>-2502.7503779223143</v>
      </c>
      <c r="Q63" s="14">
        <v>-2943.454978181172</v>
      </c>
      <c r="R63" s="14">
        <v>-2223.9096563569174</v>
      </c>
      <c r="S63" s="14">
        <v>1933090.1576084797</v>
      </c>
      <c r="T63" s="14">
        <f t="shared" si="3"/>
        <v>-67862.086510252499</v>
      </c>
      <c r="U63" s="14">
        <f t="shared" si="3"/>
        <v>-48156.798392287128</v>
      </c>
      <c r="V63" s="14">
        <f t="shared" si="3"/>
        <v>-67383.717962294861</v>
      </c>
      <c r="W63" s="14">
        <f t="shared" si="3"/>
        <v>-47678.429844329512</v>
      </c>
      <c r="X63" s="15">
        <f t="shared" si="2"/>
        <v>3.5105494817793702E-2</v>
      </c>
      <c r="Y63" s="15">
        <f t="shared" si="2"/>
        <v>2.491182224623411E-2</v>
      </c>
      <c r="Z63" s="15">
        <f t="shared" si="2"/>
        <v>3.4858031684181015E-2</v>
      </c>
      <c r="AA63" s="15">
        <f t="shared" si="2"/>
        <v>2.4664359112621433E-2</v>
      </c>
    </row>
    <row r="64" spans="1:27" ht="12.75" customHeight="1">
      <c r="A64" s="17">
        <v>38322</v>
      </c>
      <c r="B64" s="18" t="str">
        <f t="shared" si="0"/>
        <v>8322</v>
      </c>
      <c r="C64" s="19">
        <v>-16.17674052765166</v>
      </c>
      <c r="D64" s="19">
        <v>-141.12984135127738</v>
      </c>
      <c r="E64" s="20">
        <v>0</v>
      </c>
      <c r="F64" s="20">
        <v>11.462943940247506</v>
      </c>
      <c r="G64" s="20">
        <v>-574.32248862234246</v>
      </c>
      <c r="H64" s="20">
        <v>0</v>
      </c>
      <c r="I64" s="20">
        <v>-265.41259460790997</v>
      </c>
      <c r="J64" s="20">
        <v>0</v>
      </c>
      <c r="K64" s="20">
        <v>-2.1663610503341597</v>
      </c>
      <c r="L64" s="19">
        <v>0</v>
      </c>
      <c r="M64" s="20">
        <v>0</v>
      </c>
      <c r="N64" s="20">
        <v>0</v>
      </c>
      <c r="O64" s="21">
        <v>3210.9265136979056</v>
      </c>
      <c r="P64" s="22">
        <v>2970.2347338517416</v>
      </c>
      <c r="Q64" s="22">
        <v>2223.1814314786375</v>
      </c>
      <c r="R64" s="22">
        <v>1982.4896516324734</v>
      </c>
      <c r="S64" s="22">
        <v>1957751.2129625622</v>
      </c>
      <c r="T64" s="22">
        <f t="shared" si="3"/>
        <v>-72218.437362349359</v>
      </c>
      <c r="U64" s="22">
        <f t="shared" si="3"/>
        <v>-52721.621069355759</v>
      </c>
      <c r="V64" s="22">
        <f t="shared" si="3"/>
        <v>-72501.452239837512</v>
      </c>
      <c r="W64" s="22">
        <f t="shared" si="3"/>
        <v>-53004.635946843904</v>
      </c>
      <c r="X64" s="23">
        <f t="shared" si="2"/>
        <v>3.6888465134987704E-2</v>
      </c>
      <c r="Y64" s="23">
        <f t="shared" si="2"/>
        <v>2.692968377201253E-2</v>
      </c>
      <c r="Z64" s="23">
        <f t="shared" si="2"/>
        <v>3.703302634154667E-2</v>
      </c>
      <c r="AA64" s="23">
        <f t="shared" si="2"/>
        <v>2.7074244978571495E-2</v>
      </c>
    </row>
    <row r="65" spans="1:27" ht="12.75" customHeight="1">
      <c r="A65" s="9">
        <v>38353</v>
      </c>
      <c r="B65" s="10" t="str">
        <f t="shared" si="0"/>
        <v>8353</v>
      </c>
      <c r="C65" s="11">
        <v>36.560687222238727</v>
      </c>
      <c r="D65" s="11">
        <v>-58.792922776868515</v>
      </c>
      <c r="E65" s="12">
        <v>0</v>
      </c>
      <c r="F65" s="12">
        <v>1.0619737675454065E-2</v>
      </c>
      <c r="G65" s="12">
        <v>11.514642232678687</v>
      </c>
      <c r="H65" s="12">
        <v>0</v>
      </c>
      <c r="I65" s="12">
        <v>0</v>
      </c>
      <c r="J65" s="12">
        <v>0</v>
      </c>
      <c r="K65" s="12">
        <v>4.4361991804445386</v>
      </c>
      <c r="L65" s="11">
        <v>0</v>
      </c>
      <c r="M65" s="12">
        <v>0</v>
      </c>
      <c r="N65" s="12">
        <v>0</v>
      </c>
      <c r="O65" s="16">
        <v>-12786.922792686288</v>
      </c>
      <c r="P65" s="14">
        <v>-8524.2914482730212</v>
      </c>
      <c r="Q65" s="14">
        <v>-12793.193567090118</v>
      </c>
      <c r="R65" s="14">
        <v>-8530.5622226768519</v>
      </c>
      <c r="S65" s="14">
        <v>1976732.6858951554</v>
      </c>
      <c r="T65" s="14">
        <f t="shared" si="3"/>
        <v>-74775.068661122408</v>
      </c>
      <c r="U65" s="14">
        <f t="shared" si="3"/>
        <v>-54063.60357011939</v>
      </c>
      <c r="V65" s="14">
        <f t="shared" si="3"/>
        <v>-75037.215219933641</v>
      </c>
      <c r="W65" s="14">
        <f t="shared" si="3"/>
        <v>-54325.750128930638</v>
      </c>
      <c r="X65" s="15">
        <f t="shared" si="2"/>
        <v>3.7827607746193981E-2</v>
      </c>
      <c r="Y65" s="15">
        <f t="shared" si="2"/>
        <v>2.7349982097168036E-2</v>
      </c>
      <c r="Z65" s="15">
        <f t="shared" si="2"/>
        <v>3.7960223835704597E-2</v>
      </c>
      <c r="AA65" s="15">
        <f t="shared" si="2"/>
        <v>2.7482598186678663E-2</v>
      </c>
    </row>
    <row r="66" spans="1:27" ht="12.75" customHeight="1">
      <c r="A66" s="9">
        <v>38384</v>
      </c>
      <c r="B66" s="10" t="str">
        <f t="shared" si="0"/>
        <v>8384</v>
      </c>
      <c r="C66" s="11">
        <v>-45.82202503817166</v>
      </c>
      <c r="D66" s="11">
        <v>-4.4919799800759312</v>
      </c>
      <c r="E66" s="12">
        <v>0</v>
      </c>
      <c r="F66" s="12">
        <v>25.02814434734664</v>
      </c>
      <c r="G66" s="12">
        <v>42.529138368126851</v>
      </c>
      <c r="H66" s="12">
        <v>0</v>
      </c>
      <c r="I66" s="12">
        <v>0</v>
      </c>
      <c r="J66" s="12">
        <v>0</v>
      </c>
      <c r="K66" s="12">
        <v>0.52164037058329416</v>
      </c>
      <c r="L66" s="11">
        <v>0</v>
      </c>
      <c r="M66" s="12">
        <v>0</v>
      </c>
      <c r="N66" s="12">
        <v>0</v>
      </c>
      <c r="O66" s="16">
        <v>-4885.8043786033513</v>
      </c>
      <c r="P66" s="14">
        <v>-2088.3948667491932</v>
      </c>
      <c r="Q66" s="14">
        <v>-4868.0394605355423</v>
      </c>
      <c r="R66" s="14">
        <v>-2070.6299486813841</v>
      </c>
      <c r="S66" s="14">
        <v>1994572.9767942852</v>
      </c>
      <c r="T66" s="14">
        <f t="shared" si="3"/>
        <v>-72673.374151646552</v>
      </c>
      <c r="U66" s="14">
        <f t="shared" si="3"/>
        <v>-51278.083380977347</v>
      </c>
      <c r="V66" s="14">
        <f t="shared" si="3"/>
        <v>-72770.803614246208</v>
      </c>
      <c r="W66" s="14">
        <f t="shared" si="3"/>
        <v>-51375.512843577017</v>
      </c>
      <c r="X66" s="15">
        <f t="shared" si="2"/>
        <v>3.6435555378098297E-2</v>
      </c>
      <c r="Y66" s="15">
        <f t="shared" si="2"/>
        <v>2.5708802825250562E-2</v>
      </c>
      <c r="Z66" s="15">
        <f t="shared" si="2"/>
        <v>3.6484402657056346E-2</v>
      </c>
      <c r="AA66" s="15">
        <f t="shared" si="2"/>
        <v>2.5757650104208617E-2</v>
      </c>
    </row>
    <row r="67" spans="1:27" ht="12.75" customHeight="1">
      <c r="A67" s="9">
        <v>38412</v>
      </c>
      <c r="B67" s="10" t="str">
        <f t="shared" si="0"/>
        <v>8412</v>
      </c>
      <c r="C67" s="11">
        <v>17.214627420270244</v>
      </c>
      <c r="D67" s="11">
        <v>24.062607773486775</v>
      </c>
      <c r="E67" s="12">
        <v>0</v>
      </c>
      <c r="F67" s="12">
        <v>13.639412801509572</v>
      </c>
      <c r="G67" s="12">
        <v>8.0816892078673526</v>
      </c>
      <c r="H67" s="12">
        <v>0</v>
      </c>
      <c r="I67" s="12">
        <v>0</v>
      </c>
      <c r="J67" s="12">
        <v>0</v>
      </c>
      <c r="K67" s="12">
        <v>-9.4217701031213537</v>
      </c>
      <c r="L67" s="11">
        <v>0</v>
      </c>
      <c r="M67" s="12">
        <v>0</v>
      </c>
      <c r="N67" s="12">
        <v>0</v>
      </c>
      <c r="O67" s="16">
        <v>-9320.4711417882791</v>
      </c>
      <c r="P67" s="14">
        <v>-7226.69686574551</v>
      </c>
      <c r="Q67" s="14">
        <v>-9266.8945746882673</v>
      </c>
      <c r="R67" s="14">
        <v>-7173.1202986454973</v>
      </c>
      <c r="S67" s="14">
        <v>2012678.0860764624</v>
      </c>
      <c r="T67" s="14">
        <f t="shared" si="3"/>
        <v>-74996.772958125322</v>
      </c>
      <c r="U67" s="14">
        <f t="shared" si="3"/>
        <v>-52546.516269618376</v>
      </c>
      <c r="V67" s="14">
        <f t="shared" si="3"/>
        <v>-75110.948612631852</v>
      </c>
      <c r="W67" s="14">
        <f t="shared" si="3"/>
        <v>-52660.691924124905</v>
      </c>
      <c r="X67" s="15">
        <f t="shared" si="2"/>
        <v>3.7262179916871301E-2</v>
      </c>
      <c r="Y67" s="15">
        <f t="shared" si="2"/>
        <v>2.6107759921037921E-2</v>
      </c>
      <c r="Z67" s="15">
        <f t="shared" si="2"/>
        <v>3.731890814146737E-2</v>
      </c>
      <c r="AA67" s="15">
        <f t="shared" si="2"/>
        <v>2.6164488145633987E-2</v>
      </c>
    </row>
    <row r="68" spans="1:27" ht="12.75" customHeight="1">
      <c r="A68" s="9">
        <v>38443</v>
      </c>
      <c r="B68" s="10" t="str">
        <f t="shared" si="0"/>
        <v>8443</v>
      </c>
      <c r="C68" s="11">
        <v>39.761453063068416</v>
      </c>
      <c r="D68" s="11">
        <v>3.8526595896018621</v>
      </c>
      <c r="E68" s="12">
        <v>0</v>
      </c>
      <c r="F68" s="12">
        <v>13.062023491194852</v>
      </c>
      <c r="G68" s="12">
        <v>-7.4374699749989279</v>
      </c>
      <c r="H68" s="12">
        <v>39.194749849244907</v>
      </c>
      <c r="I68" s="12">
        <v>0</v>
      </c>
      <c r="J68" s="12">
        <v>2.8231252526186017</v>
      </c>
      <c r="K68" s="12">
        <v>0.66890938830636537</v>
      </c>
      <c r="L68" s="11">
        <v>0</v>
      </c>
      <c r="M68" s="12">
        <v>0</v>
      </c>
      <c r="N68" s="12">
        <v>0</v>
      </c>
      <c r="O68" s="16">
        <v>-17417.362855666695</v>
      </c>
      <c r="P68" s="14">
        <v>-14313.363084819639</v>
      </c>
      <c r="Q68" s="14">
        <v>-17325.437405007659</v>
      </c>
      <c r="R68" s="14">
        <v>-14221.437634160602</v>
      </c>
      <c r="S68" s="14">
        <v>2032903.1373428742</v>
      </c>
      <c r="T68" s="14">
        <f t="shared" si="3"/>
        <v>-82847.449426806663</v>
      </c>
      <c r="U68" s="14">
        <f t="shared" si="3"/>
        <v>-59293.527915099796</v>
      </c>
      <c r="V68" s="14">
        <f t="shared" si="3"/>
        <v>-82909.750390794841</v>
      </c>
      <c r="W68" s="14">
        <f t="shared" si="3"/>
        <v>-59355.828879087974</v>
      </c>
      <c r="X68" s="15">
        <f t="shared" si="2"/>
        <v>4.0753269501611976E-2</v>
      </c>
      <c r="Y68" s="15">
        <f t="shared" si="2"/>
        <v>2.9166922331872625E-2</v>
      </c>
      <c r="Z68" s="15">
        <f t="shared" si="2"/>
        <v>4.0783915803860107E-2</v>
      </c>
      <c r="AA68" s="15">
        <f t="shared" si="2"/>
        <v>2.9197568634120753E-2</v>
      </c>
    </row>
    <row r="69" spans="1:27" ht="12.75" customHeight="1">
      <c r="A69" s="9">
        <v>38473</v>
      </c>
      <c r="B69" s="10" t="str">
        <f t="shared" si="0"/>
        <v>8473</v>
      </c>
      <c r="C69" s="11">
        <v>-5.9898720461339217</v>
      </c>
      <c r="D69" s="11">
        <v>67.985815338825887</v>
      </c>
      <c r="E69" s="12">
        <v>0</v>
      </c>
      <c r="F69" s="12">
        <v>13.268280700320727</v>
      </c>
      <c r="G69" s="12">
        <v>25.559711182977132</v>
      </c>
      <c r="H69" s="12">
        <v>-39.488571293671264</v>
      </c>
      <c r="I69" s="12">
        <v>0</v>
      </c>
      <c r="J69" s="12">
        <v>7.5298136963965279</v>
      </c>
      <c r="K69" s="12">
        <v>0.66895249598512507</v>
      </c>
      <c r="L69" s="11">
        <v>0</v>
      </c>
      <c r="M69" s="12">
        <v>0</v>
      </c>
      <c r="N69" s="12">
        <v>0</v>
      </c>
      <c r="O69" s="16">
        <v>-5607.7131619143356</v>
      </c>
      <c r="P69" s="14">
        <v>-2220.5317196101928</v>
      </c>
      <c r="Q69" s="14">
        <v>-5538.1790318396352</v>
      </c>
      <c r="R69" s="14">
        <v>-2150.9975895354928</v>
      </c>
      <c r="S69" s="14">
        <v>2050900.9257859408</v>
      </c>
      <c r="T69" s="14">
        <f t="shared" si="3"/>
        <v>-82177.966266106188</v>
      </c>
      <c r="U69" s="14">
        <f t="shared" si="3"/>
        <v>-56796.030539700056</v>
      </c>
      <c r="V69" s="14">
        <f t="shared" si="3"/>
        <v>-82248.302001229516</v>
      </c>
      <c r="W69" s="14">
        <f t="shared" si="3"/>
        <v>-56866.366274823384</v>
      </c>
      <c r="X69" s="15">
        <f t="shared" si="2"/>
        <v>4.0069203359793776E-2</v>
      </c>
      <c r="Y69" s="15">
        <f t="shared" si="2"/>
        <v>2.7693210249995295E-2</v>
      </c>
      <c r="Z69" s="15">
        <f t="shared" si="2"/>
        <v>4.0103498402640068E-2</v>
      </c>
      <c r="AA69" s="15">
        <f t="shared" si="2"/>
        <v>2.7727505292841587E-2</v>
      </c>
    </row>
    <row r="70" spans="1:27" ht="12.75" customHeight="1">
      <c r="A70" s="9">
        <v>38504</v>
      </c>
      <c r="B70" s="10" t="str">
        <f t="shared" si="0"/>
        <v>8504</v>
      </c>
      <c r="C70" s="11">
        <v>3.6365919676030218</v>
      </c>
      <c r="D70" s="11">
        <v>15.871932415551006</v>
      </c>
      <c r="E70" s="12">
        <v>0</v>
      </c>
      <c r="F70" s="12">
        <v>12.286070152801138</v>
      </c>
      <c r="G70" s="12">
        <v>-38.843271446566746</v>
      </c>
      <c r="H70" s="12">
        <v>0</v>
      </c>
      <c r="I70" s="12">
        <v>0</v>
      </c>
      <c r="J70" s="12">
        <v>-10.454196774431907</v>
      </c>
      <c r="K70" s="12">
        <v>-0.15429617494802558</v>
      </c>
      <c r="L70" s="11">
        <v>0</v>
      </c>
      <c r="M70" s="12">
        <v>0</v>
      </c>
      <c r="N70" s="12">
        <v>0</v>
      </c>
      <c r="O70" s="16">
        <v>-7623.633541066768</v>
      </c>
      <c r="P70" s="14">
        <v>-6020.9282003862381</v>
      </c>
      <c r="Q70" s="14">
        <v>-7641.2907109267599</v>
      </c>
      <c r="R70" s="14">
        <v>-6038.58537024623</v>
      </c>
      <c r="S70" s="14">
        <v>2066440.5418058389</v>
      </c>
      <c r="T70" s="14">
        <f t="shared" si="3"/>
        <v>-82541.568065380619</v>
      </c>
      <c r="U70" s="14">
        <f t="shared" si="3"/>
        <v>-57435.844101641022</v>
      </c>
      <c r="V70" s="14">
        <f t="shared" si="3"/>
        <v>-82704.331153704057</v>
      </c>
      <c r="W70" s="14">
        <f t="shared" si="3"/>
        <v>-57598.607189964474</v>
      </c>
      <c r="X70" s="15">
        <f t="shared" si="2"/>
        <v>3.9943838884059293E-2</v>
      </c>
      <c r="Y70" s="15">
        <f t="shared" si="2"/>
        <v>2.7794578619449891E-2</v>
      </c>
      <c r="Z70" s="15">
        <f t="shared" si="2"/>
        <v>4.0022603835206255E-2</v>
      </c>
      <c r="AA70" s="15">
        <f t="shared" si="2"/>
        <v>2.787334357059686E-2</v>
      </c>
    </row>
    <row r="71" spans="1:27" ht="12.75" customHeight="1">
      <c r="A71" s="9">
        <v>38534</v>
      </c>
      <c r="B71" s="10" t="str">
        <f t="shared" si="0"/>
        <v>8534</v>
      </c>
      <c r="C71" s="11">
        <v>-86.078350744523192</v>
      </c>
      <c r="D71" s="11">
        <v>24.018138218372869</v>
      </c>
      <c r="E71" s="12">
        <v>0</v>
      </c>
      <c r="F71" s="12">
        <v>10.72007588977619</v>
      </c>
      <c r="G71" s="12">
        <v>48.943709713054744</v>
      </c>
      <c r="H71" s="12">
        <v>0</v>
      </c>
      <c r="I71" s="12">
        <v>0</v>
      </c>
      <c r="J71" s="12">
        <v>0</v>
      </c>
      <c r="K71" s="12">
        <v>-2.3633846094763125</v>
      </c>
      <c r="L71" s="11">
        <v>0</v>
      </c>
      <c r="M71" s="12">
        <v>0</v>
      </c>
      <c r="N71" s="12">
        <v>0</v>
      </c>
      <c r="O71" s="16">
        <v>-6509.6515199778241</v>
      </c>
      <c r="P71" s="14">
        <v>-5628.5768273132844</v>
      </c>
      <c r="Q71" s="14">
        <v>-6514.4113315106197</v>
      </c>
      <c r="R71" s="14">
        <v>-5633.3366388460799</v>
      </c>
      <c r="S71" s="14">
        <v>2079143.3643423754</v>
      </c>
      <c r="T71" s="14">
        <f t="shared" si="3"/>
        <v>-83551.908422095832</v>
      </c>
      <c r="U71" s="14">
        <f t="shared" si="3"/>
        <v>-58999.210994834226</v>
      </c>
      <c r="V71" s="14">
        <f t="shared" si="3"/>
        <v>-83706.671138030331</v>
      </c>
      <c r="W71" s="14">
        <f t="shared" si="3"/>
        <v>-59153.973710768732</v>
      </c>
      <c r="X71" s="15">
        <f t="shared" si="2"/>
        <v>4.0185736998719641E-2</v>
      </c>
      <c r="Y71" s="15">
        <f t="shared" si="2"/>
        <v>2.837669205821958E-2</v>
      </c>
      <c r="Z71" s="15">
        <f t="shared" si="2"/>
        <v>4.0260172806556999E-2</v>
      </c>
      <c r="AA71" s="15">
        <f t="shared" si="2"/>
        <v>2.8451127866056938E-2</v>
      </c>
    </row>
    <row r="72" spans="1:27" ht="12.75" customHeight="1">
      <c r="A72" s="9">
        <v>38565</v>
      </c>
      <c r="B72" s="10" t="str">
        <f t="shared" si="0"/>
        <v>8565</v>
      </c>
      <c r="C72" s="11">
        <v>26.963677329231054</v>
      </c>
      <c r="D72" s="11">
        <v>31.620826009305429</v>
      </c>
      <c r="E72" s="12">
        <v>0</v>
      </c>
      <c r="F72" s="12">
        <v>-124.74031317191728</v>
      </c>
      <c r="G72" s="12">
        <v>23.244396725037269</v>
      </c>
      <c r="H72" s="12">
        <v>0</v>
      </c>
      <c r="I72" s="12">
        <v>0</v>
      </c>
      <c r="J72" s="12">
        <v>0</v>
      </c>
      <c r="K72" s="12">
        <v>-0.64785516506433072</v>
      </c>
      <c r="L72" s="11">
        <v>0</v>
      </c>
      <c r="M72" s="12">
        <v>0</v>
      </c>
      <c r="N72" s="12">
        <v>0</v>
      </c>
      <c r="O72" s="16">
        <v>-7083.1604550308784</v>
      </c>
      <c r="P72" s="14">
        <v>-4725.0069958143331</v>
      </c>
      <c r="Q72" s="14">
        <v>-7126.7197233042862</v>
      </c>
      <c r="R72" s="14">
        <v>-4768.5662640877408</v>
      </c>
      <c r="S72" s="14">
        <v>2097211.0403760159</v>
      </c>
      <c r="T72" s="14">
        <f t="shared" si="3"/>
        <v>-84369.353323116709</v>
      </c>
      <c r="U72" s="14">
        <f t="shared" si="3"/>
        <v>-59928.532939201308</v>
      </c>
      <c r="V72" s="14">
        <f t="shared" si="3"/>
        <v>-84997.945106454907</v>
      </c>
      <c r="W72" s="14">
        <f t="shared" si="3"/>
        <v>-60557.124722539513</v>
      </c>
      <c r="X72" s="15">
        <f t="shared" si="2"/>
        <v>4.0229310116539269E-2</v>
      </c>
      <c r="Y72" s="15">
        <f t="shared" si="2"/>
        <v>2.8575346870411536E-2</v>
      </c>
      <c r="Z72" s="15">
        <f t="shared" si="2"/>
        <v>4.0529037598054672E-2</v>
      </c>
      <c r="AA72" s="15">
        <f t="shared" si="2"/>
        <v>2.887507435192694E-2</v>
      </c>
    </row>
    <row r="73" spans="1:27" ht="12.75" customHeight="1">
      <c r="A73" s="9">
        <v>38596</v>
      </c>
      <c r="B73" s="10" t="str">
        <f t="shared" si="0"/>
        <v>8596</v>
      </c>
      <c r="C73" s="11">
        <v>30.808066137794974</v>
      </c>
      <c r="D73" s="11">
        <v>-176.09790026526315</v>
      </c>
      <c r="E73" s="12">
        <v>0</v>
      </c>
      <c r="F73" s="12">
        <v>8.7068134527087615</v>
      </c>
      <c r="G73" s="12">
        <v>28.080098098733941</v>
      </c>
      <c r="H73" s="12">
        <v>0</v>
      </c>
      <c r="I73" s="12">
        <v>0</v>
      </c>
      <c r="J73" s="12">
        <v>0</v>
      </c>
      <c r="K73" s="12">
        <v>-1.4642065973480392</v>
      </c>
      <c r="L73" s="11">
        <v>0</v>
      </c>
      <c r="M73" s="12">
        <v>0</v>
      </c>
      <c r="N73" s="12">
        <v>0</v>
      </c>
      <c r="O73" s="16">
        <v>-4964.7551284789033</v>
      </c>
      <c r="P73" s="14">
        <v>-2939.746531178273</v>
      </c>
      <c r="Q73" s="14">
        <v>-5074.7222576522772</v>
      </c>
      <c r="R73" s="14">
        <v>-3049.7136603516465</v>
      </c>
      <c r="S73" s="14">
        <v>2114047.3778083967</v>
      </c>
      <c r="T73" s="14">
        <f t="shared" si="3"/>
        <v>-83229.44391048509</v>
      </c>
      <c r="U73" s="14">
        <f t="shared" si="3"/>
        <v>-58755.255037724637</v>
      </c>
      <c r="V73" s="14">
        <f t="shared" si="3"/>
        <v>-83736.913315821599</v>
      </c>
      <c r="W73" s="14">
        <f t="shared" si="3"/>
        <v>-59262.724443061161</v>
      </c>
      <c r="X73" s="15">
        <f t="shared" si="2"/>
        <v>3.93697155438247E-2</v>
      </c>
      <c r="Y73" s="15">
        <f t="shared" si="2"/>
        <v>2.7792780641763756E-2</v>
      </c>
      <c r="Z73" s="15">
        <f t="shared" si="2"/>
        <v>3.960976191679795E-2</v>
      </c>
      <c r="AA73" s="15">
        <f t="shared" si="2"/>
        <v>2.803282701473701E-2</v>
      </c>
    </row>
    <row r="74" spans="1:27" ht="12.75" customHeight="1">
      <c r="A74" s="9">
        <v>38626</v>
      </c>
      <c r="B74" s="10" t="str">
        <f t="shared" si="0"/>
        <v>8626</v>
      </c>
      <c r="C74" s="11">
        <v>33.455858721255339</v>
      </c>
      <c r="D74" s="11">
        <v>20.767498149512502</v>
      </c>
      <c r="E74" s="12">
        <v>0</v>
      </c>
      <c r="F74" s="12">
        <v>7.1856400508447917</v>
      </c>
      <c r="G74" s="12">
        <v>-60.881227443648235</v>
      </c>
      <c r="H74" s="12">
        <v>0</v>
      </c>
      <c r="I74" s="12">
        <v>8.3738172039181809</v>
      </c>
      <c r="J74" s="12">
        <v>0</v>
      </c>
      <c r="K74" s="12">
        <v>-1.5822061380800336</v>
      </c>
      <c r="L74" s="11">
        <v>0</v>
      </c>
      <c r="M74" s="12">
        <v>0</v>
      </c>
      <c r="N74" s="12">
        <v>0</v>
      </c>
      <c r="O74" s="16">
        <v>-8457.8491308204448</v>
      </c>
      <c r="P74" s="14">
        <v>-6347.6803104758019</v>
      </c>
      <c r="Q74" s="14">
        <v>-8450.5297502766425</v>
      </c>
      <c r="R74" s="14">
        <v>-6340.3609299319996</v>
      </c>
      <c r="S74" s="14">
        <v>2132693.8806684585</v>
      </c>
      <c r="T74" s="14">
        <f t="shared" si="3"/>
        <v>-84668.693292082433</v>
      </c>
      <c r="U74" s="14">
        <f t="shared" si="3"/>
        <v>-59567.732494436059</v>
      </c>
      <c r="V74" s="14">
        <f t="shared" si="3"/>
        <v>-85319.69135953435</v>
      </c>
      <c r="W74" s="14">
        <f t="shared" si="3"/>
        <v>-60218.730561887969</v>
      </c>
      <c r="X74" s="15">
        <f t="shared" si="2"/>
        <v>3.9700349899979268E-2</v>
      </c>
      <c r="Y74" s="15">
        <f t="shared" si="2"/>
        <v>2.793074666476068E-2</v>
      </c>
      <c r="Z74" s="15">
        <f t="shared" si="2"/>
        <v>4.0005596739834164E-2</v>
      </c>
      <c r="AA74" s="15">
        <f t="shared" si="2"/>
        <v>2.8235993504615569E-2</v>
      </c>
    </row>
    <row r="75" spans="1:27" ht="12.75" customHeight="1">
      <c r="A75" s="9">
        <v>38657</v>
      </c>
      <c r="B75" s="10" t="str">
        <f t="shared" si="0"/>
        <v>8657</v>
      </c>
      <c r="C75" s="11">
        <v>24.010338805693898</v>
      </c>
      <c r="D75" s="11">
        <v>-13.771336198164745</v>
      </c>
      <c r="E75" s="12">
        <v>0</v>
      </c>
      <c r="F75" s="12">
        <v>10.278528974481224</v>
      </c>
      <c r="G75" s="12">
        <v>30.263177558704555</v>
      </c>
      <c r="H75" s="12">
        <v>0</v>
      </c>
      <c r="I75" s="12">
        <v>3.2619643759763952</v>
      </c>
      <c r="J75" s="12">
        <v>0</v>
      </c>
      <c r="K75" s="12">
        <v>0.95146205450018428</v>
      </c>
      <c r="L75" s="11">
        <v>0</v>
      </c>
      <c r="M75" s="12">
        <v>0</v>
      </c>
      <c r="N75" s="12">
        <v>0</v>
      </c>
      <c r="O75" s="16">
        <v>-2655.0800890678897</v>
      </c>
      <c r="P75" s="12">
        <v>-357.14777041794855</v>
      </c>
      <c r="Q75" s="14">
        <v>-2600.085953496698</v>
      </c>
      <c r="R75" s="14">
        <v>-302.15363484675703</v>
      </c>
      <c r="S75" s="14">
        <v>2150566.8347695223</v>
      </c>
      <c r="T75" s="14">
        <f t="shared" si="3"/>
        <v>-84101.477681403761</v>
      </c>
      <c r="U75" s="14">
        <f t="shared" si="3"/>
        <v>-57422.129886931696</v>
      </c>
      <c r="V75" s="14">
        <f t="shared" si="3"/>
        <v>-84976.322334849887</v>
      </c>
      <c r="W75" s="14">
        <f t="shared" si="3"/>
        <v>-58296.974540377807</v>
      </c>
      <c r="X75" s="15">
        <f t="shared" si="2"/>
        <v>3.9106656125112695E-2</v>
      </c>
      <c r="Y75" s="15">
        <f t="shared" si="2"/>
        <v>2.6700927847743763E-2</v>
      </c>
      <c r="Z75" s="15">
        <f t="shared" si="2"/>
        <v>3.951345336540394E-2</v>
      </c>
      <c r="AA75" s="15">
        <f t="shared" si="2"/>
        <v>2.7107725088035002E-2</v>
      </c>
    </row>
    <row r="76" spans="1:27" ht="12.75" customHeight="1">
      <c r="A76" s="9">
        <v>38687</v>
      </c>
      <c r="B76" s="10" t="str">
        <f t="shared" si="0"/>
        <v>8687</v>
      </c>
      <c r="C76" s="11">
        <v>-83.191697317192975</v>
      </c>
      <c r="D76" s="11">
        <v>-86.704755130110243</v>
      </c>
      <c r="E76" s="12">
        <v>0</v>
      </c>
      <c r="F76" s="12">
        <v>15.212478717615602</v>
      </c>
      <c r="G76" s="12">
        <v>-60.126371627256418</v>
      </c>
      <c r="H76" s="12">
        <v>0</v>
      </c>
      <c r="I76" s="12">
        <v>-9.7710881366116062</v>
      </c>
      <c r="J76" s="12">
        <v>0</v>
      </c>
      <c r="K76" s="12">
        <v>-4.571415667571662</v>
      </c>
      <c r="L76" s="11">
        <v>0</v>
      </c>
      <c r="M76" s="12">
        <v>0</v>
      </c>
      <c r="N76" s="12">
        <v>0</v>
      </c>
      <c r="O76" s="16">
        <v>6026.4844203660059</v>
      </c>
      <c r="P76" s="14">
        <v>4338.9638851209575</v>
      </c>
      <c r="Q76" s="14">
        <v>5797.3315712048789</v>
      </c>
      <c r="R76" s="14">
        <v>4109.8110359598304</v>
      </c>
      <c r="S76" s="14">
        <v>2170584.5000000009</v>
      </c>
      <c r="T76" s="14">
        <f t="shared" si="3"/>
        <v>-81285.919774735652</v>
      </c>
      <c r="U76" s="14">
        <f t="shared" si="3"/>
        <v>-56053.400735662472</v>
      </c>
      <c r="V76" s="14">
        <f t="shared" si="3"/>
        <v>-81402.17219512364</v>
      </c>
      <c r="W76" s="14">
        <f t="shared" si="3"/>
        <v>-56169.653156050459</v>
      </c>
      <c r="X76" s="15">
        <f t="shared" si="2"/>
        <v>3.7448862172716896E-2</v>
      </c>
      <c r="Y76" s="15">
        <f t="shared" si="2"/>
        <v>2.5824104399373739E-2</v>
      </c>
      <c r="Z76" s="15">
        <f t="shared" si="2"/>
        <v>3.7502420290536305E-2</v>
      </c>
      <c r="AA76" s="15">
        <f t="shared" si="2"/>
        <v>2.5877662517193149E-2</v>
      </c>
    </row>
    <row r="77" spans="1:27" ht="12.75" customHeight="1">
      <c r="A77" s="9">
        <v>38718</v>
      </c>
      <c r="B77" s="10" t="str">
        <f t="shared" si="0"/>
        <v>8718</v>
      </c>
      <c r="C77" s="11">
        <v>8.294933077768631</v>
      </c>
      <c r="D77" s="11">
        <v>14.422937773058715</v>
      </c>
      <c r="E77" s="12">
        <v>0</v>
      </c>
      <c r="F77" s="12">
        <v>-17.977774829052692</v>
      </c>
      <c r="G77" s="12">
        <v>10.714518249867325</v>
      </c>
      <c r="H77" s="12">
        <v>0</v>
      </c>
      <c r="I77" s="12">
        <v>-2.0237921882318979</v>
      </c>
      <c r="J77" s="12">
        <v>0</v>
      </c>
      <c r="K77" s="12">
        <v>-1.6181156696117049</v>
      </c>
      <c r="L77" s="11">
        <v>0</v>
      </c>
      <c r="M77" s="12">
        <v>0</v>
      </c>
      <c r="N77" s="12">
        <v>0</v>
      </c>
      <c r="O77" s="16">
        <v>-6424.4796152993049</v>
      </c>
      <c r="P77" s="14">
        <v>-3326.7721987020495</v>
      </c>
      <c r="Q77" s="14">
        <v>-6412.6669088855069</v>
      </c>
      <c r="R77" s="14">
        <v>-3314.9594922882511</v>
      </c>
      <c r="S77" s="14">
        <v>2192609.2112416145</v>
      </c>
      <c r="T77" s="14">
        <f t="shared" si="3"/>
        <v>-74923.476597348665</v>
      </c>
      <c r="U77" s="14">
        <f t="shared" si="3"/>
        <v>-50855.881486091501</v>
      </c>
      <c r="V77" s="14">
        <f t="shared" si="3"/>
        <v>-75021.645536919037</v>
      </c>
      <c r="W77" s="14">
        <f t="shared" si="3"/>
        <v>-50954.050425661859</v>
      </c>
      <c r="X77" s="15">
        <f t="shared" si="2"/>
        <v>3.4170921208034853E-2</v>
      </c>
      <c r="Y77" s="15">
        <f t="shared" si="2"/>
        <v>2.3194229607971593E-2</v>
      </c>
      <c r="Z77" s="15">
        <f t="shared" si="2"/>
        <v>3.4215693864770517E-2</v>
      </c>
      <c r="AA77" s="15">
        <f t="shared" si="2"/>
        <v>2.3239002264707251E-2</v>
      </c>
    </row>
    <row r="78" spans="1:27" ht="12.75" customHeight="1">
      <c r="A78" s="9">
        <v>38749</v>
      </c>
      <c r="B78" s="10" t="str">
        <f t="shared" si="0"/>
        <v>8749</v>
      </c>
      <c r="C78" s="11">
        <v>-16.327549075646367</v>
      </c>
      <c r="D78" s="11">
        <v>2.3964273453294203</v>
      </c>
      <c r="E78" s="12">
        <v>0</v>
      </c>
      <c r="F78" s="12">
        <v>-56.927994750420069</v>
      </c>
      <c r="G78" s="12">
        <v>19.845293070295913</v>
      </c>
      <c r="H78" s="12">
        <v>0</v>
      </c>
      <c r="I78" s="12">
        <v>0</v>
      </c>
      <c r="J78" s="12">
        <v>0</v>
      </c>
      <c r="K78" s="12">
        <v>-0.82966882245828177</v>
      </c>
      <c r="L78" s="11">
        <v>0</v>
      </c>
      <c r="M78" s="12">
        <v>0</v>
      </c>
      <c r="N78" s="12">
        <v>0</v>
      </c>
      <c r="O78" s="16">
        <v>-4531.8743260117963</v>
      </c>
      <c r="P78" s="14">
        <v>-3249.3993230097371</v>
      </c>
      <c r="Q78" s="14">
        <v>-4583.717818244696</v>
      </c>
      <c r="R78" s="14">
        <v>-3301.2428152426364</v>
      </c>
      <c r="S78" s="14">
        <v>2210389.8474053941</v>
      </c>
      <c r="T78" s="14">
        <f t="shared" si="3"/>
        <v>-74569.546544757119</v>
      </c>
      <c r="U78" s="14">
        <f t="shared" si="3"/>
        <v>-52016.885942352048</v>
      </c>
      <c r="V78" s="14">
        <f t="shared" si="3"/>
        <v>-74737.323894628178</v>
      </c>
      <c r="W78" s="14">
        <f t="shared" si="3"/>
        <v>-52184.663292223115</v>
      </c>
      <c r="X78" s="15">
        <f t="shared" si="2"/>
        <v>3.3735925195407745E-2</v>
      </c>
      <c r="Y78" s="15">
        <f t="shared" si="2"/>
        <v>2.3532901222565173E-2</v>
      </c>
      <c r="Z78" s="15">
        <f t="shared" si="2"/>
        <v>3.3811829158714495E-2</v>
      </c>
      <c r="AA78" s="15">
        <f t="shared" si="2"/>
        <v>2.3608805185871922E-2</v>
      </c>
    </row>
    <row r="79" spans="1:27" ht="12.75" customHeight="1">
      <c r="A79" s="9">
        <v>38777</v>
      </c>
      <c r="B79" s="10" t="str">
        <f t="shared" si="0"/>
        <v>8777</v>
      </c>
      <c r="C79" s="11">
        <v>56.16729017063507</v>
      </c>
      <c r="D79" s="11">
        <v>11.954311791895348</v>
      </c>
      <c r="E79" s="12">
        <v>0</v>
      </c>
      <c r="F79" s="12">
        <v>5.5440836415237245</v>
      </c>
      <c r="G79" s="12">
        <v>-6.2599016441365887</v>
      </c>
      <c r="H79" s="12">
        <v>0</v>
      </c>
      <c r="I79" s="12">
        <v>0</v>
      </c>
      <c r="J79" s="12">
        <v>0</v>
      </c>
      <c r="K79" s="12">
        <v>-1.1666105708727674</v>
      </c>
      <c r="L79" s="11">
        <v>0</v>
      </c>
      <c r="M79" s="12">
        <v>0</v>
      </c>
      <c r="N79" s="12">
        <v>0</v>
      </c>
      <c r="O79" s="16">
        <v>-7974.3179928602749</v>
      </c>
      <c r="P79" s="14">
        <v>-5610.7491724716647</v>
      </c>
      <c r="Q79" s="14">
        <v>-7908.0788194712304</v>
      </c>
      <c r="R79" s="14">
        <v>-5544.5099990826202</v>
      </c>
      <c r="S79" s="14">
        <v>2225144.6078000069</v>
      </c>
      <c r="T79" s="14">
        <f t="shared" si="3"/>
        <v>-73223.393395829116</v>
      </c>
      <c r="U79" s="14">
        <f t="shared" si="3"/>
        <v>-50400.938249078208</v>
      </c>
      <c r="V79" s="14">
        <f t="shared" si="3"/>
        <v>-73378.508139411118</v>
      </c>
      <c r="W79" s="14">
        <f t="shared" si="3"/>
        <v>-50556.052992660232</v>
      </c>
      <c r="X79" s="15">
        <f t="shared" si="2"/>
        <v>3.2907251573292058E-2</v>
      </c>
      <c r="Y79" s="15">
        <f t="shared" si="2"/>
        <v>2.2650634962061836E-2</v>
      </c>
      <c r="Z79" s="15">
        <f t="shared" si="2"/>
        <v>3.2976961534181011E-2</v>
      </c>
      <c r="AA79" s="15">
        <f t="shared" si="2"/>
        <v>2.2720344922950799E-2</v>
      </c>
    </row>
    <row r="80" spans="1:27" ht="12.75" customHeight="1">
      <c r="A80" s="9">
        <v>38808</v>
      </c>
      <c r="B80" s="10" t="str">
        <f t="shared" si="0"/>
        <v>8808</v>
      </c>
      <c r="C80" s="11">
        <v>-16.311984316559514</v>
      </c>
      <c r="D80" s="11">
        <v>-13.084515595694924</v>
      </c>
      <c r="E80" s="12">
        <v>0</v>
      </c>
      <c r="F80" s="12">
        <v>-1.1240713261979896E-3</v>
      </c>
      <c r="G80" s="12">
        <v>12.617603857966825</v>
      </c>
      <c r="H80" s="12">
        <v>0</v>
      </c>
      <c r="I80" s="12">
        <v>0</v>
      </c>
      <c r="J80" s="12">
        <v>0</v>
      </c>
      <c r="K80" s="12">
        <v>-0.97748558405975805</v>
      </c>
      <c r="L80" s="11">
        <v>0</v>
      </c>
      <c r="M80" s="12">
        <v>0</v>
      </c>
      <c r="N80" s="12">
        <v>0</v>
      </c>
      <c r="O80" s="16">
        <v>-18196.582899271107</v>
      </c>
      <c r="P80" s="14">
        <v>-16328.660920871151</v>
      </c>
      <c r="Q80" s="14">
        <v>-18214.34040498078</v>
      </c>
      <c r="R80" s="14">
        <v>-16346.418426580824</v>
      </c>
      <c r="S80" s="14">
        <v>2232996.3037984655</v>
      </c>
      <c r="T80" s="14">
        <f t="shared" si="3"/>
        <v>-74002.613439433524</v>
      </c>
      <c r="U80" s="14">
        <f t="shared" si="3"/>
        <v>-52416.23608512972</v>
      </c>
      <c r="V80" s="14">
        <f t="shared" si="3"/>
        <v>-74267.411139384247</v>
      </c>
      <c r="W80" s="14">
        <f t="shared" si="3"/>
        <v>-52681.033785080443</v>
      </c>
      <c r="X80" s="15">
        <f t="shared" si="2"/>
        <v>3.3140499746260432E-2</v>
      </c>
      <c r="Y80" s="15">
        <f t="shared" si="2"/>
        <v>2.3473498812320668E-2</v>
      </c>
      <c r="Z80" s="15">
        <f t="shared" si="2"/>
        <v>3.3259083775934048E-2</v>
      </c>
      <c r="AA80" s="15">
        <f t="shared" si="2"/>
        <v>2.3592082841994287E-2</v>
      </c>
    </row>
    <row r="81" spans="1:27" ht="12.75" customHeight="1">
      <c r="A81" s="9">
        <v>38838</v>
      </c>
      <c r="B81" s="10" t="str">
        <f t="shared" si="0"/>
        <v>8838</v>
      </c>
      <c r="C81" s="11">
        <v>29.064567050867193</v>
      </c>
      <c r="D81" s="11">
        <v>-6.328636528867956</v>
      </c>
      <c r="E81" s="12">
        <v>0</v>
      </c>
      <c r="F81" s="12">
        <v>2.0866120298310502E-3</v>
      </c>
      <c r="G81" s="12">
        <v>13.398891603691533</v>
      </c>
      <c r="H81" s="12">
        <v>0</v>
      </c>
      <c r="I81" s="12">
        <v>0</v>
      </c>
      <c r="J81" s="12">
        <v>0</v>
      </c>
      <c r="K81" s="12">
        <v>-0.52824362740841901</v>
      </c>
      <c r="L81" s="11">
        <v>0</v>
      </c>
      <c r="M81" s="12">
        <v>0</v>
      </c>
      <c r="N81" s="12">
        <v>0</v>
      </c>
      <c r="O81" s="16">
        <v>-5914.0866039546718</v>
      </c>
      <c r="P81" s="14">
        <v>-3157.2608038313019</v>
      </c>
      <c r="Q81" s="14">
        <v>-5878.4779388443594</v>
      </c>
      <c r="R81" s="14">
        <v>-3121.6521387209896</v>
      </c>
      <c r="S81" s="14">
        <v>2253373.9509992073</v>
      </c>
      <c r="T81" s="14">
        <f t="shared" si="3"/>
        <v>-74308.986881473858</v>
      </c>
      <c r="U81" s="14">
        <f t="shared" si="3"/>
        <v>-53352.965169350835</v>
      </c>
      <c r="V81" s="14">
        <f t="shared" si="3"/>
        <v>-74607.710046388966</v>
      </c>
      <c r="W81" s="14">
        <f t="shared" si="3"/>
        <v>-53651.688334265942</v>
      </c>
      <c r="X81" s="15">
        <f t="shared" si="2"/>
        <v>3.2976766616354659E-2</v>
      </c>
      <c r="Y81" s="15">
        <f t="shared" si="2"/>
        <v>2.3676924615948756E-2</v>
      </c>
      <c r="Z81" s="15">
        <f t="shared" si="2"/>
        <v>3.3109333678640371E-2</v>
      </c>
      <c r="AA81" s="15">
        <f t="shared" si="2"/>
        <v>2.3809491678234464E-2</v>
      </c>
    </row>
    <row r="82" spans="1:27" ht="12.75" customHeight="1">
      <c r="A82" s="9">
        <v>38869</v>
      </c>
      <c r="B82" s="10" t="str">
        <f t="shared" si="0"/>
        <v>8869</v>
      </c>
      <c r="C82" s="11">
        <v>24.379070219243175</v>
      </c>
      <c r="D82" s="11">
        <v>-16.889998298474488</v>
      </c>
      <c r="E82" s="12">
        <v>0</v>
      </c>
      <c r="F82" s="12">
        <v>3.3908668634798893</v>
      </c>
      <c r="G82" s="12">
        <v>7.686163735805569</v>
      </c>
      <c r="H82" s="12">
        <v>0</v>
      </c>
      <c r="I82" s="12">
        <v>0</v>
      </c>
      <c r="J82" s="12">
        <v>0</v>
      </c>
      <c r="K82" s="12">
        <v>-0.81859784806691782</v>
      </c>
      <c r="L82" s="11">
        <v>0</v>
      </c>
      <c r="M82" s="12">
        <v>0</v>
      </c>
      <c r="N82" s="12">
        <v>0</v>
      </c>
      <c r="O82" s="16">
        <v>-8773.4847295147665</v>
      </c>
      <c r="P82" s="14">
        <v>-6950.2129456942785</v>
      </c>
      <c r="Q82" s="14">
        <v>-8755.7372248427801</v>
      </c>
      <c r="R82" s="14">
        <v>-6932.4654410222911</v>
      </c>
      <c r="S82" s="14">
        <v>2271564.0525018792</v>
      </c>
      <c r="T82" s="14">
        <f t="shared" si="3"/>
        <v>-75458.838069921854</v>
      </c>
      <c r="U82" s="14">
        <f t="shared" si="3"/>
        <v>-54282.249914658867</v>
      </c>
      <c r="V82" s="14">
        <f t="shared" si="3"/>
        <v>-75722.156560304997</v>
      </c>
      <c r="W82" s="14">
        <f t="shared" si="3"/>
        <v>-54545.568405042002</v>
      </c>
      <c r="X82" s="15">
        <f t="shared" si="2"/>
        <v>3.3218890740418346E-2</v>
      </c>
      <c r="Y82" s="15">
        <f t="shared" si="2"/>
        <v>2.3896420554319352E-2</v>
      </c>
      <c r="Z82" s="15">
        <f t="shared" si="2"/>
        <v>3.3334810205728219E-2</v>
      </c>
      <c r="AA82" s="15">
        <f t="shared" si="2"/>
        <v>2.4012340019629218E-2</v>
      </c>
    </row>
    <row r="83" spans="1:27" ht="12.75" customHeight="1">
      <c r="A83" s="9">
        <v>38899</v>
      </c>
      <c r="B83" s="10" t="str">
        <f t="shared" si="0"/>
        <v>8899</v>
      </c>
      <c r="C83" s="11">
        <v>-83.940135780973421</v>
      </c>
      <c r="D83" s="11">
        <v>8.946208697587096</v>
      </c>
      <c r="E83" s="12">
        <v>0</v>
      </c>
      <c r="F83" s="12">
        <v>-3.1671048047652945</v>
      </c>
      <c r="G83" s="12">
        <v>51.373020621744125</v>
      </c>
      <c r="H83" s="12">
        <v>0</v>
      </c>
      <c r="I83" s="12">
        <v>9.3480378541384042</v>
      </c>
      <c r="J83" s="12">
        <v>0</v>
      </c>
      <c r="K83" s="12">
        <v>-1.5046196634770514</v>
      </c>
      <c r="L83" s="11">
        <v>0</v>
      </c>
      <c r="M83" s="12">
        <v>0</v>
      </c>
      <c r="N83" s="12">
        <v>0</v>
      </c>
      <c r="O83" s="16">
        <v>-5313.8211427075421</v>
      </c>
      <c r="P83" s="14">
        <v>-3606.0217481264349</v>
      </c>
      <c r="Q83" s="14">
        <v>-5332.7657357832886</v>
      </c>
      <c r="R83" s="14">
        <v>-3624.966341202181</v>
      </c>
      <c r="S83" s="14">
        <v>2294464.7890297868</v>
      </c>
      <c r="T83" s="14">
        <f t="shared" si="3"/>
        <v>-74263.007692651576</v>
      </c>
      <c r="U83" s="14">
        <f t="shared" si="3"/>
        <v>-52259.694835472015</v>
      </c>
      <c r="V83" s="14">
        <f t="shared" si="3"/>
        <v>-74540.510964577668</v>
      </c>
      <c r="W83" s="14">
        <f t="shared" si="3"/>
        <v>-52537.198107398108</v>
      </c>
      <c r="X83" s="15">
        <f t="shared" si="2"/>
        <v>3.2366157043557706E-2</v>
      </c>
      <c r="Y83" s="15">
        <f t="shared" si="2"/>
        <v>2.2776420490449104E-2</v>
      </c>
      <c r="Z83" s="15">
        <f t="shared" si="2"/>
        <v>3.2487101707103158E-2</v>
      </c>
      <c r="AA83" s="15">
        <f t="shared" si="2"/>
        <v>2.2897365153994556E-2</v>
      </c>
    </row>
    <row r="84" spans="1:27" ht="12.75" customHeight="1">
      <c r="A84" s="9">
        <v>38930</v>
      </c>
      <c r="B84" s="10" t="str">
        <f t="shared" si="0"/>
        <v>8930</v>
      </c>
      <c r="C84" s="11">
        <v>3.6519752863897379</v>
      </c>
      <c r="D84" s="11">
        <v>63.277341857709814</v>
      </c>
      <c r="E84" s="12">
        <v>0</v>
      </c>
      <c r="F84" s="12">
        <v>3.2223738283431671</v>
      </c>
      <c r="G84" s="12">
        <v>-5.2646673498587759</v>
      </c>
      <c r="H84" s="12">
        <v>0</v>
      </c>
      <c r="I84" s="12">
        <v>-9.4131147868840692</v>
      </c>
      <c r="J84" s="12">
        <v>0</v>
      </c>
      <c r="K84" s="12">
        <v>-0.58544182079121332</v>
      </c>
      <c r="L84" s="11">
        <v>0</v>
      </c>
      <c r="M84" s="12">
        <v>0</v>
      </c>
      <c r="N84" s="12">
        <v>0</v>
      </c>
      <c r="O84" s="16">
        <v>-10495.806353958109</v>
      </c>
      <c r="P84" s="14">
        <v>-7249.8920711605879</v>
      </c>
      <c r="Q84" s="14">
        <v>-10440.9178869432</v>
      </c>
      <c r="R84" s="14">
        <v>-7195.0036041456788</v>
      </c>
      <c r="S84" s="14">
        <v>2317036.1665671496</v>
      </c>
      <c r="T84" s="14">
        <f t="shared" si="3"/>
        <v>-77675.653591578812</v>
      </c>
      <c r="U84" s="14">
        <f t="shared" si="3"/>
        <v>-54784.579910818276</v>
      </c>
      <c r="V84" s="14">
        <f t="shared" si="3"/>
        <v>-77854.709128216578</v>
      </c>
      <c r="W84" s="14">
        <f t="shared" si="3"/>
        <v>-54963.635447456043</v>
      </c>
      <c r="X84" s="15">
        <f t="shared" si="2"/>
        <v>3.3523712194212615E-2</v>
      </c>
      <c r="Y84" s="15">
        <f t="shared" si="2"/>
        <v>2.3644248933751194E-2</v>
      </c>
      <c r="Z84" s="15">
        <f t="shared" si="2"/>
        <v>3.3600990028379123E-2</v>
      </c>
      <c r="AA84" s="15">
        <f t="shared" si="2"/>
        <v>2.3721526767917694E-2</v>
      </c>
    </row>
    <row r="85" spans="1:27" ht="12.75" customHeight="1">
      <c r="A85" s="9">
        <v>38961</v>
      </c>
      <c r="B85" s="10" t="str">
        <f t="shared" si="0"/>
        <v>8961</v>
      </c>
      <c r="C85" s="11">
        <v>21.114408838975603</v>
      </c>
      <c r="D85" s="11">
        <v>42.107775243091339</v>
      </c>
      <c r="E85" s="12">
        <v>0</v>
      </c>
      <c r="F85" s="12">
        <v>3.127526107077844</v>
      </c>
      <c r="G85" s="12">
        <v>26.507806939430381</v>
      </c>
      <c r="H85" s="12">
        <v>0</v>
      </c>
      <c r="I85" s="12">
        <v>0</v>
      </c>
      <c r="J85" s="12">
        <v>0</v>
      </c>
      <c r="K85" s="12">
        <v>-2.0236439799224543E-2</v>
      </c>
      <c r="L85" s="11">
        <v>0</v>
      </c>
      <c r="M85" s="12">
        <v>0</v>
      </c>
      <c r="N85" s="12">
        <v>0</v>
      </c>
      <c r="O85" s="16">
        <v>-2588.9335192819799</v>
      </c>
      <c r="P85" s="12">
        <v>-103.70176036102133</v>
      </c>
      <c r="Q85" s="14">
        <v>-2496.0962385932039</v>
      </c>
      <c r="R85" s="14">
        <v>-10.86447967224538</v>
      </c>
      <c r="S85" s="14">
        <v>2336552.6091618054</v>
      </c>
      <c r="T85" s="14">
        <f t="shared" si="3"/>
        <v>-75299.831982381889</v>
      </c>
      <c r="U85" s="14">
        <f t="shared" si="3"/>
        <v>-51948.535140001026</v>
      </c>
      <c r="V85" s="14">
        <f t="shared" si="3"/>
        <v>-75276.083109157495</v>
      </c>
      <c r="W85" s="14">
        <f t="shared" si="3"/>
        <v>-51924.786266776646</v>
      </c>
      <c r="X85" s="15">
        <f t="shared" si="2"/>
        <v>3.2226893452826769E-2</v>
      </c>
      <c r="Y85" s="15">
        <f t="shared" si="2"/>
        <v>2.2232983300400241E-2</v>
      </c>
      <c r="Z85" s="15">
        <f t="shared" si="2"/>
        <v>3.221672938755759E-2</v>
      </c>
      <c r="AA85" s="15">
        <f t="shared" si="2"/>
        <v>2.2222819235131065E-2</v>
      </c>
    </row>
    <row r="86" spans="1:27" ht="12.75" customHeight="1">
      <c r="A86" s="9">
        <v>38991</v>
      </c>
      <c r="B86" s="10" t="str">
        <f t="shared" si="0"/>
        <v>8991</v>
      </c>
      <c r="C86" s="11">
        <v>44.2925272559931</v>
      </c>
      <c r="D86" s="11">
        <v>-75.757810783143995</v>
      </c>
      <c r="E86" s="12">
        <v>0</v>
      </c>
      <c r="F86" s="12">
        <v>2.1078771934760496</v>
      </c>
      <c r="G86" s="12">
        <v>4.9745486640512411</v>
      </c>
      <c r="H86" s="12">
        <v>0</v>
      </c>
      <c r="I86" s="12">
        <v>0</v>
      </c>
      <c r="J86" s="12">
        <v>0</v>
      </c>
      <c r="K86" s="12">
        <v>-0.69813943028281822</v>
      </c>
      <c r="L86" s="11">
        <v>0</v>
      </c>
      <c r="M86" s="12">
        <v>0</v>
      </c>
      <c r="N86" s="12">
        <v>0</v>
      </c>
      <c r="O86" s="16">
        <v>-10755.290237890238</v>
      </c>
      <c r="P86" s="14">
        <v>-7772.9525209720259</v>
      </c>
      <c r="Q86" s="14">
        <v>-10780.371234990145</v>
      </c>
      <c r="R86" s="14">
        <v>-7798.0335180719321</v>
      </c>
      <c r="S86" s="14">
        <v>2361641.2678813841</v>
      </c>
      <c r="T86" s="14">
        <f t="shared" si="3"/>
        <v>-77597.273089451686</v>
      </c>
      <c r="U86" s="14">
        <f t="shared" si="3"/>
        <v>-53373.807350497242</v>
      </c>
      <c r="V86" s="14">
        <f t="shared" si="3"/>
        <v>-77605.924593871008</v>
      </c>
      <c r="W86" s="14">
        <f t="shared" si="3"/>
        <v>-53382.458854916578</v>
      </c>
      <c r="X86" s="15">
        <f t="shared" si="2"/>
        <v>3.2857349735874064E-2</v>
      </c>
      <c r="Y86" s="15">
        <f t="shared" si="2"/>
        <v>2.2600302626985598E-2</v>
      </c>
      <c r="Z86" s="15">
        <f t="shared" si="2"/>
        <v>3.2861013079895439E-2</v>
      </c>
      <c r="AA86" s="15">
        <f t="shared" si="2"/>
        <v>2.2603965971006976E-2</v>
      </c>
    </row>
    <row r="87" spans="1:27" ht="12.75" customHeight="1">
      <c r="A87" s="9">
        <v>39022</v>
      </c>
      <c r="B87" s="10" t="str">
        <f t="shared" si="0"/>
        <v>9022</v>
      </c>
      <c r="C87" s="11">
        <v>86.580237783394935</v>
      </c>
      <c r="D87" s="11">
        <v>54.024429348320709</v>
      </c>
      <c r="E87" s="12">
        <v>0</v>
      </c>
      <c r="F87" s="12">
        <v>1.8572445236274637</v>
      </c>
      <c r="G87" s="12">
        <v>-178.090013301402</v>
      </c>
      <c r="H87" s="12">
        <v>0</v>
      </c>
      <c r="I87" s="12">
        <v>310.9763983885253</v>
      </c>
      <c r="J87" s="12">
        <v>0</v>
      </c>
      <c r="K87" s="12">
        <v>2.4692238763807057</v>
      </c>
      <c r="L87" s="11">
        <v>0</v>
      </c>
      <c r="M87" s="12">
        <v>0</v>
      </c>
      <c r="N87" s="12">
        <v>0</v>
      </c>
      <c r="O87" s="16">
        <v>-3439.8558067608737</v>
      </c>
      <c r="P87" s="12">
        <v>105.86443433715174</v>
      </c>
      <c r="Q87" s="14">
        <v>-3162.0382861420267</v>
      </c>
      <c r="R87" s="14">
        <v>383.68195495599883</v>
      </c>
      <c r="S87" s="14">
        <v>2386570.8954380634</v>
      </c>
      <c r="T87" s="14">
        <f t="shared" si="3"/>
        <v>-78382.04880714466</v>
      </c>
      <c r="U87" s="14">
        <f t="shared" si="3"/>
        <v>-52910.795145742144</v>
      </c>
      <c r="V87" s="14">
        <f t="shared" si="3"/>
        <v>-78167.876926516328</v>
      </c>
      <c r="W87" s="14">
        <f t="shared" si="3"/>
        <v>-52696.62326511382</v>
      </c>
      <c r="X87" s="15">
        <f t="shared" si="2"/>
        <v>3.2842958471073352E-2</v>
      </c>
      <c r="Y87" s="15">
        <f t="shared" si="2"/>
        <v>2.2170217212856013E-2</v>
      </c>
      <c r="Z87" s="15">
        <f t="shared" si="2"/>
        <v>3.2753218048512382E-2</v>
      </c>
      <c r="AA87" s="15">
        <f t="shared" si="2"/>
        <v>2.2080476790295043E-2</v>
      </c>
    </row>
    <row r="88" spans="1:27" ht="12.75" customHeight="1">
      <c r="A88" s="9">
        <v>39052</v>
      </c>
      <c r="B88" s="10" t="str">
        <f t="shared" si="0"/>
        <v>9052</v>
      </c>
      <c r="C88" s="11">
        <v>-229.42330119952302</v>
      </c>
      <c r="D88" s="11">
        <v>-105.61436415323323</v>
      </c>
      <c r="E88" s="12">
        <v>0</v>
      </c>
      <c r="F88" s="12">
        <v>-7.2097068059440046</v>
      </c>
      <c r="G88" s="12">
        <v>-145.59076648940709</v>
      </c>
      <c r="H88" s="12">
        <v>0</v>
      </c>
      <c r="I88" s="12">
        <v>-313.03338547612742</v>
      </c>
      <c r="J88" s="12">
        <v>0</v>
      </c>
      <c r="K88" s="12">
        <v>-1.4109539477400694</v>
      </c>
      <c r="L88" s="11">
        <v>0</v>
      </c>
      <c r="M88" s="12">
        <v>0</v>
      </c>
      <c r="N88" s="12">
        <v>0</v>
      </c>
      <c r="O88" s="16">
        <v>8493.1137437794296</v>
      </c>
      <c r="P88" s="14">
        <v>5726.2142135588401</v>
      </c>
      <c r="Q88" s="14">
        <v>7690.8312657074548</v>
      </c>
      <c r="R88" s="14">
        <v>4923.9317354868654</v>
      </c>
      <c r="S88" s="14">
        <v>2409449.9400000009</v>
      </c>
      <c r="T88" s="14">
        <f t="shared" si="3"/>
        <v>-75915.419483731239</v>
      </c>
      <c r="U88" s="14">
        <f t="shared" si="3"/>
        <v>-51523.544817304268</v>
      </c>
      <c r="V88" s="14">
        <f t="shared" si="3"/>
        <v>-76274.37723201375</v>
      </c>
      <c r="W88" s="14">
        <f t="shared" si="3"/>
        <v>-51882.502565586779</v>
      </c>
      <c r="X88" s="15">
        <f t="shared" si="2"/>
        <v>3.1507365321618269E-2</v>
      </c>
      <c r="Y88" s="15">
        <f t="shared" si="2"/>
        <v>2.13839449253319E-2</v>
      </c>
      <c r="Z88" s="15">
        <f t="shared" si="2"/>
        <v>3.1656344448481769E-2</v>
      </c>
      <c r="AA88" s="15">
        <f t="shared" si="2"/>
        <v>2.1532924052195399E-2</v>
      </c>
    </row>
    <row r="89" spans="1:27" ht="12.75" customHeight="1">
      <c r="A89" s="9">
        <v>39083</v>
      </c>
      <c r="B89" s="10" t="str">
        <f t="shared" si="0"/>
        <v>9083</v>
      </c>
      <c r="C89" s="11">
        <v>141.08601919014603</v>
      </c>
      <c r="D89" s="11">
        <v>-37.654973470614763</v>
      </c>
      <c r="E89" s="12">
        <v>0</v>
      </c>
      <c r="F89" s="12">
        <v>-12.457429437287928</v>
      </c>
      <c r="G89" s="12">
        <v>30.692968947963738</v>
      </c>
      <c r="H89" s="12">
        <v>0</v>
      </c>
      <c r="I89" s="12">
        <v>0</v>
      </c>
      <c r="J89" s="12">
        <v>0</v>
      </c>
      <c r="K89" s="12">
        <v>-0.50601162465874405</v>
      </c>
      <c r="L89" s="11">
        <v>0</v>
      </c>
      <c r="M89" s="12">
        <v>0</v>
      </c>
      <c r="N89" s="12">
        <v>0</v>
      </c>
      <c r="O89" s="16">
        <v>-15485.854439000379</v>
      </c>
      <c r="P89" s="14">
        <v>-11863.993099502974</v>
      </c>
      <c r="Q89" s="14">
        <v>-15364.693865394831</v>
      </c>
      <c r="R89" s="14">
        <v>-11742.832525897426</v>
      </c>
      <c r="S89" s="14">
        <v>2435015.6960060215</v>
      </c>
      <c r="T89" s="14">
        <f t="shared" si="3"/>
        <v>-84976.794307432312</v>
      </c>
      <c r="U89" s="14">
        <f t="shared" si="3"/>
        <v>-60060.765718105191</v>
      </c>
      <c r="V89" s="14">
        <f t="shared" si="3"/>
        <v>-85226.404188523069</v>
      </c>
      <c r="W89" s="14">
        <f t="shared" si="3"/>
        <v>-60310.375599195948</v>
      </c>
      <c r="X89" s="15">
        <f t="shared" si="2"/>
        <v>3.4897842525949033E-2</v>
      </c>
      <c r="Y89" s="15">
        <f t="shared" si="2"/>
        <v>2.4665453211089556E-2</v>
      </c>
      <c r="Z89" s="15">
        <f t="shared" si="2"/>
        <v>3.5000351056592251E-2</v>
      </c>
      <c r="AA89" s="15">
        <f t="shared" si="2"/>
        <v>2.4767961741732777E-2</v>
      </c>
    </row>
    <row r="90" spans="1:27" ht="12.75" customHeight="1">
      <c r="A90" s="9">
        <v>39114</v>
      </c>
      <c r="B90" s="10" t="str">
        <f t="shared" si="0"/>
        <v>9114</v>
      </c>
      <c r="C90" s="11">
        <v>2.2614853430933364</v>
      </c>
      <c r="D90" s="11">
        <v>-23.430634509331256</v>
      </c>
      <c r="E90" s="12">
        <v>0</v>
      </c>
      <c r="F90" s="12">
        <v>-3.5736486126176762E-3</v>
      </c>
      <c r="G90" s="12">
        <v>0.62873527293362341</v>
      </c>
      <c r="H90" s="12">
        <v>0</v>
      </c>
      <c r="I90" s="12">
        <v>0</v>
      </c>
      <c r="J90" s="12">
        <v>0</v>
      </c>
      <c r="K90" s="12">
        <v>-1.2027453032642752</v>
      </c>
      <c r="L90" s="11">
        <v>0</v>
      </c>
      <c r="M90" s="12">
        <v>0</v>
      </c>
      <c r="N90" s="12">
        <v>0</v>
      </c>
      <c r="O90" s="16">
        <v>-5586.7162615823609</v>
      </c>
      <c r="P90" s="14">
        <v>-2678.784197622992</v>
      </c>
      <c r="Q90" s="14">
        <v>-5608.4629944275421</v>
      </c>
      <c r="R90" s="14">
        <v>-2700.5309304681732</v>
      </c>
      <c r="S90" s="14">
        <v>2459237.3393971068</v>
      </c>
      <c r="T90" s="14">
        <f t="shared" si="3"/>
        <v>-86031.636243002868</v>
      </c>
      <c r="U90" s="14">
        <f t="shared" si="3"/>
        <v>-59490.150592718441</v>
      </c>
      <c r="V90" s="14">
        <f t="shared" si="3"/>
        <v>-86251.149364705925</v>
      </c>
      <c r="W90" s="14">
        <f t="shared" si="3"/>
        <v>-59709.663714421491</v>
      </c>
      <c r="X90" s="15">
        <f t="shared" si="2"/>
        <v>3.4983055463891875E-2</v>
      </c>
      <c r="Y90" s="15">
        <f t="shared" si="2"/>
        <v>2.4190487692945781E-2</v>
      </c>
      <c r="Z90" s="15">
        <f t="shared" si="2"/>
        <v>3.5072316113194175E-2</v>
      </c>
      <c r="AA90" s="15">
        <f t="shared" si="2"/>
        <v>2.4279748342248084E-2</v>
      </c>
    </row>
    <row r="91" spans="1:27" ht="12.75" customHeight="1">
      <c r="A91" s="9">
        <v>39142</v>
      </c>
      <c r="B91" s="10" t="str">
        <f t="shared" si="0"/>
        <v>9142</v>
      </c>
      <c r="C91" s="11">
        <v>36.524570609438115</v>
      </c>
      <c r="D91" s="11">
        <v>-0.57682166553762382</v>
      </c>
      <c r="E91" s="12">
        <v>0</v>
      </c>
      <c r="F91" s="12">
        <v>8.6762230931827626E-4</v>
      </c>
      <c r="G91" s="12">
        <v>29.170894145679984</v>
      </c>
      <c r="H91" s="12">
        <v>0</v>
      </c>
      <c r="I91" s="12">
        <v>0</v>
      </c>
      <c r="J91" s="12">
        <v>0</v>
      </c>
      <c r="K91" s="12">
        <v>0.59714707199534578</v>
      </c>
      <c r="L91" s="11">
        <v>0</v>
      </c>
      <c r="M91" s="12">
        <v>0</v>
      </c>
      <c r="N91" s="12">
        <v>0</v>
      </c>
      <c r="O91" s="16">
        <v>-6801.0487916551128</v>
      </c>
      <c r="P91" s="14">
        <v>-3945.4767454986486</v>
      </c>
      <c r="Q91" s="14">
        <v>-6735.3321338712276</v>
      </c>
      <c r="R91" s="14">
        <v>-3879.7600877147634</v>
      </c>
      <c r="S91" s="14">
        <v>2486602.4795978591</v>
      </c>
      <c r="T91" s="14">
        <f t="shared" si="3"/>
        <v>-84858.367041797697</v>
      </c>
      <c r="U91" s="14">
        <f t="shared" si="3"/>
        <v>-57824.878165745424</v>
      </c>
      <c r="V91" s="14">
        <f t="shared" si="3"/>
        <v>-85078.40267910593</v>
      </c>
      <c r="W91" s="14">
        <f t="shared" si="3"/>
        <v>-58044.913803053627</v>
      </c>
      <c r="X91" s="15">
        <f t="shared" si="2"/>
        <v>3.4126229559427311E-2</v>
      </c>
      <c r="Y91" s="15">
        <f t="shared" si="2"/>
        <v>2.3254572711234905E-2</v>
      </c>
      <c r="Z91" s="15">
        <f t="shared" si="2"/>
        <v>3.421471802475845E-2</v>
      </c>
      <c r="AA91" s="15">
        <f t="shared" si="2"/>
        <v>2.3343061176566038E-2</v>
      </c>
    </row>
    <row r="92" spans="1:27" ht="12.75" customHeight="1">
      <c r="A92" s="9">
        <v>39173</v>
      </c>
      <c r="B92" s="10" t="str">
        <f t="shared" si="0"/>
        <v>9173</v>
      </c>
      <c r="C92" s="11">
        <v>22.217221408862184</v>
      </c>
      <c r="D92" s="11">
        <v>4.2470476487135818</v>
      </c>
      <c r="E92" s="12">
        <v>0</v>
      </c>
      <c r="F92" s="12">
        <v>-6.2184033916330911E-4</v>
      </c>
      <c r="G92" s="12">
        <v>-76.814601424118095</v>
      </c>
      <c r="H92" s="12">
        <v>0</v>
      </c>
      <c r="I92" s="12">
        <v>0</v>
      </c>
      <c r="J92" s="12">
        <v>0.33910366713242135</v>
      </c>
      <c r="K92" s="12">
        <v>-0.65017795357949171</v>
      </c>
      <c r="L92" s="11">
        <v>0</v>
      </c>
      <c r="M92" s="12">
        <v>0</v>
      </c>
      <c r="N92" s="12">
        <v>0</v>
      </c>
      <c r="O92" s="16">
        <v>-19170.635085221304</v>
      </c>
      <c r="P92" s="14">
        <v>-15003.796144228834</v>
      </c>
      <c r="Q92" s="14">
        <v>-19221.297113714631</v>
      </c>
      <c r="R92" s="14">
        <v>-15054.458172722163</v>
      </c>
      <c r="S92" s="14">
        <v>2516700.37205709</v>
      </c>
      <c r="T92" s="14">
        <f t="shared" si="3"/>
        <v>-85832.419227747916</v>
      </c>
      <c r="U92" s="14">
        <f t="shared" si="3"/>
        <v>-56500.013389103107</v>
      </c>
      <c r="V92" s="14">
        <f t="shared" si="3"/>
        <v>-86085.359387839795</v>
      </c>
      <c r="W92" s="14">
        <f t="shared" si="3"/>
        <v>-56752.953549194979</v>
      </c>
      <c r="X92" s="15">
        <f t="shared" si="2"/>
        <v>3.4105140278415651E-2</v>
      </c>
      <c r="Y92" s="15">
        <f t="shared" si="2"/>
        <v>2.2450035775582359E-2</v>
      </c>
      <c r="Z92" s="15">
        <f t="shared" si="2"/>
        <v>3.4205644956247096E-2</v>
      </c>
      <c r="AA92" s="15">
        <f t="shared" si="2"/>
        <v>2.2550540453413804E-2</v>
      </c>
    </row>
    <row r="93" spans="1:27" ht="12.75" customHeight="1">
      <c r="A93" s="9">
        <v>39203</v>
      </c>
      <c r="B93" s="10" t="str">
        <f t="shared" si="0"/>
        <v>9203</v>
      </c>
      <c r="C93" s="11">
        <v>38.06992977559181</v>
      </c>
      <c r="D93" s="11">
        <v>0.27368942945175651</v>
      </c>
      <c r="E93" s="12">
        <v>0</v>
      </c>
      <c r="F93" s="12">
        <v>8.7427514984831473E-4</v>
      </c>
      <c r="G93" s="12">
        <v>16.291424694536957</v>
      </c>
      <c r="H93" s="12">
        <v>0</v>
      </c>
      <c r="I93" s="12">
        <v>0</v>
      </c>
      <c r="J93" s="12">
        <v>-0.3412656340804015</v>
      </c>
      <c r="K93" s="12">
        <v>6.1601292004097542E-3</v>
      </c>
      <c r="L93" s="11">
        <v>0</v>
      </c>
      <c r="M93" s="12">
        <v>0</v>
      </c>
      <c r="N93" s="12">
        <v>0</v>
      </c>
      <c r="O93" s="16">
        <v>-7906.0214133354593</v>
      </c>
      <c r="P93" s="14">
        <v>-5383.664553303558</v>
      </c>
      <c r="Q93" s="14">
        <v>-7851.7206006656088</v>
      </c>
      <c r="R93" s="14">
        <v>-5329.3637406337075</v>
      </c>
      <c r="S93" s="14">
        <v>2545363.7384731756</v>
      </c>
      <c r="T93" s="14">
        <f t="shared" si="3"/>
        <v>-87824.354037128694</v>
      </c>
      <c r="U93" s="14">
        <f t="shared" si="3"/>
        <v>-58726.417138575365</v>
      </c>
      <c r="V93" s="14">
        <f t="shared" si="3"/>
        <v>-88058.602049661029</v>
      </c>
      <c r="W93" s="14">
        <f t="shared" si="3"/>
        <v>-58960.665151107693</v>
      </c>
      <c r="X93" s="15">
        <f t="shared" si="2"/>
        <v>3.4503655689622464E-2</v>
      </c>
      <c r="Y93" s="15">
        <f t="shared" si="2"/>
        <v>2.3071915518762802E-2</v>
      </c>
      <c r="Z93" s="15">
        <f t="shared" si="2"/>
        <v>3.4595684977614463E-2</v>
      </c>
      <c r="AA93" s="15">
        <f t="shared" si="2"/>
        <v>2.3163944806754797E-2</v>
      </c>
    </row>
    <row r="94" spans="1:27" ht="12.75" customHeight="1">
      <c r="A94" s="9">
        <v>39234</v>
      </c>
      <c r="B94" s="10" t="str">
        <f t="shared" ref="B94:B157" si="4">RIGHT(A94,4)</f>
        <v>9234</v>
      </c>
      <c r="C94" s="11">
        <v>18.131136145481989</v>
      </c>
      <c r="D94" s="11">
        <v>1.134076714969791</v>
      </c>
      <c r="E94" s="12">
        <v>0</v>
      </c>
      <c r="F94" s="12">
        <v>-6.2852343447051173E-4</v>
      </c>
      <c r="G94" s="12">
        <v>15.096305891807548</v>
      </c>
      <c r="H94" s="12">
        <v>0</v>
      </c>
      <c r="I94" s="12">
        <v>0</v>
      </c>
      <c r="J94" s="12">
        <v>0</v>
      </c>
      <c r="K94" s="12">
        <v>-1.0120974628711537</v>
      </c>
      <c r="L94" s="11">
        <v>0</v>
      </c>
      <c r="M94" s="12">
        <v>0</v>
      </c>
      <c r="N94" s="12">
        <v>0</v>
      </c>
      <c r="O94" s="16">
        <v>-8365.5743211926856</v>
      </c>
      <c r="P94" s="14">
        <v>-5542.2982157805154</v>
      </c>
      <c r="Q94" s="14">
        <v>-8332.2255284267321</v>
      </c>
      <c r="R94" s="14">
        <v>-5508.9494230145619</v>
      </c>
      <c r="S94" s="14">
        <v>2575280.3233473916</v>
      </c>
      <c r="T94" s="14">
        <f t="shared" si="3"/>
        <v>-87416.443628806621</v>
      </c>
      <c r="U94" s="14">
        <f t="shared" si="3"/>
        <v>-57318.502408661603</v>
      </c>
      <c r="V94" s="14">
        <f t="shared" si="3"/>
        <v>-87635.090353244974</v>
      </c>
      <c r="W94" s="14">
        <f t="shared" si="3"/>
        <v>-57537.149133099971</v>
      </c>
      <c r="X94" s="15">
        <f t="shared" si="2"/>
        <v>3.3944438139915309E-2</v>
      </c>
      <c r="Y94" s="15">
        <f t="shared" si="2"/>
        <v>2.2257189591756005E-2</v>
      </c>
      <c r="Z94" s="15">
        <f t="shared" si="2"/>
        <v>3.4029340246476719E-2</v>
      </c>
      <c r="AA94" s="15">
        <f t="shared" si="2"/>
        <v>2.2342091698317426E-2</v>
      </c>
    </row>
    <row r="95" spans="1:27" ht="12.75" customHeight="1">
      <c r="A95" s="9">
        <v>39264</v>
      </c>
      <c r="B95" s="10" t="str">
        <f t="shared" si="4"/>
        <v>9264</v>
      </c>
      <c r="C95" s="11">
        <v>141.76404502865353</v>
      </c>
      <c r="D95" s="11">
        <v>7.6382819916989879</v>
      </c>
      <c r="E95" s="12">
        <v>0</v>
      </c>
      <c r="F95" s="12">
        <v>9.0798445884566125E-4</v>
      </c>
      <c r="G95" s="12">
        <v>39.304750612824023</v>
      </c>
      <c r="H95" s="12">
        <v>0</v>
      </c>
      <c r="I95" s="12">
        <v>0</v>
      </c>
      <c r="J95" s="12">
        <v>0</v>
      </c>
      <c r="K95" s="12">
        <v>0.28238816296782721</v>
      </c>
      <c r="L95" s="11">
        <v>0</v>
      </c>
      <c r="M95" s="12">
        <v>0</v>
      </c>
      <c r="N95" s="12">
        <v>0</v>
      </c>
      <c r="O95" s="16">
        <v>-6279.0603406538812</v>
      </c>
      <c r="P95" s="14">
        <v>-5028.9647384295231</v>
      </c>
      <c r="Q95" s="14">
        <v>-6090.0699668732777</v>
      </c>
      <c r="R95" s="14">
        <v>-4839.9743646489196</v>
      </c>
      <c r="S95" s="14">
        <v>2602129.7631696607</v>
      </c>
      <c r="T95" s="14">
        <f t="shared" si="3"/>
        <v>-88381.682826752964</v>
      </c>
      <c r="U95" s="14">
        <f t="shared" si="3"/>
        <v>-58741.445398964686</v>
      </c>
      <c r="V95" s="14">
        <f t="shared" si="3"/>
        <v>-88392.39458433495</v>
      </c>
      <c r="W95" s="14">
        <f t="shared" si="3"/>
        <v>-58752.157156546717</v>
      </c>
      <c r="X95" s="15">
        <f t="shared" si="2"/>
        <v>3.3965132745376624E-2</v>
      </c>
      <c r="Y95" s="15">
        <f t="shared" si="2"/>
        <v>2.257437205107388E-2</v>
      </c>
      <c r="Z95" s="15">
        <f t="shared" si="2"/>
        <v>3.3969249280121967E-2</v>
      </c>
      <c r="AA95" s="15">
        <f t="shared" si="2"/>
        <v>2.2578488585819245E-2</v>
      </c>
    </row>
    <row r="96" spans="1:27" ht="12.75" customHeight="1">
      <c r="A96" s="9">
        <v>39295</v>
      </c>
      <c r="B96" s="10" t="str">
        <f t="shared" si="4"/>
        <v>9295</v>
      </c>
      <c r="C96" s="11">
        <v>-254.46698337741191</v>
      </c>
      <c r="D96" s="11">
        <v>4.3888992707828729</v>
      </c>
      <c r="E96" s="12">
        <v>0</v>
      </c>
      <c r="F96" s="12">
        <v>8.5595012350707324E-4</v>
      </c>
      <c r="G96" s="12">
        <v>13.955408892229054</v>
      </c>
      <c r="H96" s="12">
        <v>0</v>
      </c>
      <c r="I96" s="12">
        <v>0</v>
      </c>
      <c r="J96" s="12">
        <v>0</v>
      </c>
      <c r="K96" s="12">
        <v>4.0850270274083176</v>
      </c>
      <c r="L96" s="11">
        <v>0</v>
      </c>
      <c r="M96" s="12">
        <v>0</v>
      </c>
      <c r="N96" s="12">
        <v>0</v>
      </c>
      <c r="O96" s="16">
        <v>-7140.3023467499925</v>
      </c>
      <c r="P96" s="14">
        <v>-3518.153946355636</v>
      </c>
      <c r="Q96" s="14">
        <v>-7372.3391389868602</v>
      </c>
      <c r="R96" s="14">
        <v>-3750.1907385925042</v>
      </c>
      <c r="S96" s="14">
        <v>2627330.9217048371</v>
      </c>
      <c r="T96" s="14">
        <f t="shared" si="3"/>
        <v>-85026.178819544846</v>
      </c>
      <c r="U96" s="14">
        <f t="shared" si="3"/>
        <v>-55009.707274159737</v>
      </c>
      <c r="V96" s="14">
        <f t="shared" si="3"/>
        <v>-85323.815836378635</v>
      </c>
      <c r="W96" s="14">
        <f t="shared" si="3"/>
        <v>-55307.34429099354</v>
      </c>
      <c r="X96" s="15">
        <f t="shared" si="2"/>
        <v>3.2362188606364278E-2</v>
      </c>
      <c r="Y96" s="15">
        <f t="shared" si="2"/>
        <v>2.0937487097538794E-2</v>
      </c>
      <c r="Z96" s="15">
        <f t="shared" si="2"/>
        <v>3.2475473542941918E-2</v>
      </c>
      <c r="AA96" s="15">
        <f t="shared" si="2"/>
        <v>2.1050772034116434E-2</v>
      </c>
    </row>
    <row r="97" spans="1:27" ht="12.75" customHeight="1">
      <c r="A97" s="9">
        <v>39326</v>
      </c>
      <c r="B97" s="10" t="str">
        <f t="shared" si="4"/>
        <v>9326</v>
      </c>
      <c r="C97" s="11">
        <v>16.596053165679908</v>
      </c>
      <c r="D97" s="11">
        <v>-3.8054548403325863</v>
      </c>
      <c r="E97" s="12">
        <v>0</v>
      </c>
      <c r="F97" s="12">
        <v>-6.1537332445186555E-4</v>
      </c>
      <c r="G97" s="12">
        <v>-1.4429730112994075</v>
      </c>
      <c r="H97" s="12">
        <v>0</v>
      </c>
      <c r="I97" s="12">
        <v>0</v>
      </c>
      <c r="J97" s="12">
        <v>0</v>
      </c>
      <c r="K97" s="12">
        <v>13.812851745370317</v>
      </c>
      <c r="L97" s="11">
        <v>0</v>
      </c>
      <c r="M97" s="12">
        <v>0</v>
      </c>
      <c r="N97" s="12">
        <v>0</v>
      </c>
      <c r="O97" s="16">
        <v>-2676.9760936375969</v>
      </c>
      <c r="P97" s="12">
        <v>-901.72685342376599</v>
      </c>
      <c r="Q97" s="14">
        <v>-2651.8162319515031</v>
      </c>
      <c r="R97" s="14">
        <v>-876.5669917376722</v>
      </c>
      <c r="S97" s="14">
        <v>2649278.5305846627</v>
      </c>
      <c r="T97" s="14">
        <f t="shared" si="3"/>
        <v>-85114.221393900458</v>
      </c>
      <c r="U97" s="14">
        <f t="shared" si="3"/>
        <v>-55807.732367222481</v>
      </c>
      <c r="V97" s="14">
        <f t="shared" si="3"/>
        <v>-85479.535829736938</v>
      </c>
      <c r="W97" s="14">
        <f t="shared" si="3"/>
        <v>-56173.046803058962</v>
      </c>
      <c r="X97" s="15">
        <f t="shared" si="2"/>
        <v>3.2127320857847592E-2</v>
      </c>
      <c r="Y97" s="15">
        <f t="shared" si="2"/>
        <v>2.1065256719121343E-2</v>
      </c>
      <c r="Z97" s="15">
        <f t="shared" si="2"/>
        <v>3.2265212903406074E-2</v>
      </c>
      <c r="AA97" s="15">
        <f t="shared" si="2"/>
        <v>2.1203148764679821E-2</v>
      </c>
    </row>
    <row r="98" spans="1:27" ht="12.75" customHeight="1">
      <c r="A98" s="9">
        <v>39356</v>
      </c>
      <c r="B98" s="10" t="str">
        <f t="shared" si="4"/>
        <v>9356</v>
      </c>
      <c r="C98" s="11">
        <v>23.873608746269841</v>
      </c>
      <c r="D98" s="11">
        <v>13.442005466088842</v>
      </c>
      <c r="E98" s="12">
        <v>0</v>
      </c>
      <c r="F98" s="12">
        <v>8.6656706497335845E-4</v>
      </c>
      <c r="G98" s="12">
        <v>-5.0674014292189957</v>
      </c>
      <c r="H98" s="12">
        <v>0</v>
      </c>
      <c r="I98" s="12">
        <v>0</v>
      </c>
      <c r="J98" s="12">
        <v>0</v>
      </c>
      <c r="K98" s="12">
        <v>0.954747201807148</v>
      </c>
      <c r="L98" s="11">
        <v>0</v>
      </c>
      <c r="M98" s="12">
        <v>0</v>
      </c>
      <c r="N98" s="12">
        <v>0</v>
      </c>
      <c r="O98" s="16">
        <v>-12370.274301978432</v>
      </c>
      <c r="P98" s="14">
        <v>-10083.215428069112</v>
      </c>
      <c r="Q98" s="14">
        <v>-12337.070475426421</v>
      </c>
      <c r="R98" s="14">
        <v>-10050.011601517101</v>
      </c>
      <c r="S98" s="14">
        <v>2676946.2493154174</v>
      </c>
      <c r="T98" s="14">
        <f t="shared" si="3"/>
        <v>-86729.205457988661</v>
      </c>
      <c r="U98" s="14">
        <f t="shared" si="3"/>
        <v>-58117.995274319561</v>
      </c>
      <c r="V98" s="14">
        <f t="shared" si="3"/>
        <v>-87036.235070173192</v>
      </c>
      <c r="W98" s="14">
        <f t="shared" si="3"/>
        <v>-58425.024886504136</v>
      </c>
      <c r="X98" s="15">
        <f t="shared" si="2"/>
        <v>3.2398560665970841E-2</v>
      </c>
      <c r="Y98" s="15">
        <f t="shared" si="2"/>
        <v>2.1710557426837477E-2</v>
      </c>
      <c r="Z98" s="15">
        <f t="shared" si="2"/>
        <v>3.2513254643208173E-2</v>
      </c>
      <c r="AA98" s="15">
        <f t="shared" si="2"/>
        <v>2.1825251404074819E-2</v>
      </c>
    </row>
    <row r="99" spans="1:27" ht="12.75" customHeight="1">
      <c r="A99" s="9">
        <v>39387</v>
      </c>
      <c r="B99" s="10" t="str">
        <f t="shared" si="4"/>
        <v>9387</v>
      </c>
      <c r="C99" s="11">
        <v>2.5213366123969805</v>
      </c>
      <c r="D99" s="11">
        <v>25.826178065757684</v>
      </c>
      <c r="E99" s="12">
        <v>0</v>
      </c>
      <c r="F99" s="12">
        <v>-6.2444371295563824E-4</v>
      </c>
      <c r="G99" s="12">
        <v>-9.1753986816054507</v>
      </c>
      <c r="H99" s="12">
        <v>0</v>
      </c>
      <c r="I99" s="12">
        <v>0</v>
      </c>
      <c r="J99" s="12">
        <v>0</v>
      </c>
      <c r="K99" s="12">
        <v>7.7238840473927644</v>
      </c>
      <c r="L99" s="11">
        <v>0</v>
      </c>
      <c r="M99" s="12">
        <v>0</v>
      </c>
      <c r="N99" s="12">
        <v>0</v>
      </c>
      <c r="O99" s="16">
        <v>-6951.6571295463018</v>
      </c>
      <c r="P99" s="14">
        <v>-4806.8397949326099</v>
      </c>
      <c r="Q99" s="14">
        <v>-6924.7617539460725</v>
      </c>
      <c r="R99" s="14">
        <v>-4779.9444193323807</v>
      </c>
      <c r="S99" s="14">
        <v>2699160.9801356927</v>
      </c>
      <c r="T99" s="14">
        <f t="shared" si="3"/>
        <v>-90241.0067807741</v>
      </c>
      <c r="U99" s="14">
        <f t="shared" si="3"/>
        <v>-63030.699503589327</v>
      </c>
      <c r="V99" s="14">
        <f t="shared" si="3"/>
        <v>-90798.958537977247</v>
      </c>
      <c r="W99" s="14">
        <f t="shared" si="3"/>
        <v>-63588.651260792503</v>
      </c>
      <c r="X99" s="15">
        <f t="shared" si="2"/>
        <v>3.343298434028099E-2</v>
      </c>
      <c r="Y99" s="15">
        <f t="shared" si="2"/>
        <v>2.335196009703009E-2</v>
      </c>
      <c r="Z99" s="15">
        <f t="shared" si="2"/>
        <v>3.3639697374927439E-2</v>
      </c>
      <c r="AA99" s="15">
        <f t="shared" si="2"/>
        <v>2.3558673131676557E-2</v>
      </c>
    </row>
    <row r="100" spans="1:27" ht="12.75" customHeight="1">
      <c r="A100" s="17">
        <v>39417</v>
      </c>
      <c r="B100" s="18" t="str">
        <f t="shared" si="4"/>
        <v>9417</v>
      </c>
      <c r="C100" s="19">
        <v>27.184831245787002</v>
      </c>
      <c r="D100" s="19">
        <v>-8.5590674217349481</v>
      </c>
      <c r="E100" s="20">
        <v>0</v>
      </c>
      <c r="F100" s="20">
        <v>19.773911693207808</v>
      </c>
      <c r="G100" s="20">
        <v>-154.79253417941536</v>
      </c>
      <c r="H100" s="20">
        <v>0</v>
      </c>
      <c r="I100" s="20">
        <v>0</v>
      </c>
      <c r="J100" s="20">
        <v>0</v>
      </c>
      <c r="K100" s="20">
        <v>-3.7832506509765178</v>
      </c>
      <c r="L100" s="19">
        <v>0</v>
      </c>
      <c r="M100" s="20">
        <v>0</v>
      </c>
      <c r="N100" s="20">
        <v>0</v>
      </c>
      <c r="O100" s="21">
        <v>10656.14031223539</v>
      </c>
      <c r="P100" s="22">
        <v>8673.5066232389454</v>
      </c>
      <c r="Q100" s="22">
        <v>10535.964202922258</v>
      </c>
      <c r="R100" s="22">
        <v>8553.3305139258136</v>
      </c>
      <c r="S100" s="22">
        <v>2720262.9300000006</v>
      </c>
      <c r="T100" s="22">
        <f t="shared" si="3"/>
        <v>-88077.980212318129</v>
      </c>
      <c r="U100" s="22">
        <f t="shared" si="3"/>
        <v>-60083.407093909213</v>
      </c>
      <c r="V100" s="22">
        <f t="shared" si="3"/>
        <v>-87953.82560076243</v>
      </c>
      <c r="W100" s="22">
        <f t="shared" si="3"/>
        <v>-59959.252482353564</v>
      </c>
      <c r="X100" s="23">
        <f t="shared" si="2"/>
        <v>3.2378480492074382E-2</v>
      </c>
      <c r="Y100" s="23">
        <f t="shared" si="2"/>
        <v>2.2087352818467881E-2</v>
      </c>
      <c r="Z100" s="23">
        <f t="shared" si="2"/>
        <v>3.2332839826171661E-2</v>
      </c>
      <c r="AA100" s="23">
        <f t="shared" si="2"/>
        <v>2.2041712152565174E-2</v>
      </c>
    </row>
    <row r="101" spans="1:27" ht="12.75" customHeight="1">
      <c r="A101" s="9">
        <v>39448</v>
      </c>
      <c r="B101" s="10" t="str">
        <f t="shared" si="4"/>
        <v>9448</v>
      </c>
      <c r="C101" s="11">
        <v>-153.08220869167923</v>
      </c>
      <c r="D101" s="11">
        <v>-11.506710274346203</v>
      </c>
      <c r="E101" s="12">
        <v>0</v>
      </c>
      <c r="F101" s="12">
        <v>1.1970730636780711</v>
      </c>
      <c r="G101" s="12">
        <v>16.370183612159963</v>
      </c>
      <c r="H101" s="12">
        <v>0</v>
      </c>
      <c r="I101" s="12">
        <v>0</v>
      </c>
      <c r="J101" s="12">
        <v>0</v>
      </c>
      <c r="K101" s="12">
        <v>0.22913370567134106</v>
      </c>
      <c r="L101" s="11">
        <v>0</v>
      </c>
      <c r="M101" s="12">
        <v>0</v>
      </c>
      <c r="N101" s="12">
        <v>0</v>
      </c>
      <c r="O101" s="16">
        <v>-20522.82833364221</v>
      </c>
      <c r="P101" s="14">
        <v>-16768.073171670312</v>
      </c>
      <c r="Q101" s="14">
        <v>-20669.620862226726</v>
      </c>
      <c r="R101" s="14">
        <v>-16914.865700254828</v>
      </c>
      <c r="S101" s="14">
        <v>2746380.5143819582</v>
      </c>
      <c r="T101" s="14">
        <f t="shared" si="3"/>
        <v>-93114.954106959951</v>
      </c>
      <c r="U101" s="14">
        <f t="shared" si="3"/>
        <v>-64987.487166076564</v>
      </c>
      <c r="V101" s="14">
        <f t="shared" si="3"/>
        <v>-93258.752597594343</v>
      </c>
      <c r="W101" s="14">
        <f t="shared" si="3"/>
        <v>-65131.285656710963</v>
      </c>
      <c r="X101" s="15">
        <f t="shared" si="2"/>
        <v>3.39046077625971E-2</v>
      </c>
      <c r="Y101" s="15">
        <f t="shared" si="2"/>
        <v>2.3662958146461095E-2</v>
      </c>
      <c r="Z101" s="15">
        <f t="shared" si="2"/>
        <v>3.3956967036878782E-2</v>
      </c>
      <c r="AA101" s="15">
        <f t="shared" si="2"/>
        <v>2.3715317420742777E-2</v>
      </c>
    </row>
    <row r="102" spans="1:27" ht="12.75" customHeight="1">
      <c r="A102" s="9">
        <v>39479</v>
      </c>
      <c r="B102" s="10" t="str">
        <f t="shared" si="4"/>
        <v>9479</v>
      </c>
      <c r="C102" s="11">
        <v>24.951828907796294</v>
      </c>
      <c r="D102" s="11">
        <v>3.1862619301572606</v>
      </c>
      <c r="E102" s="12">
        <v>0</v>
      </c>
      <c r="F102" s="12">
        <v>-1.2153670848729783E-2</v>
      </c>
      <c r="G102" s="12">
        <v>8.7197638962290842</v>
      </c>
      <c r="H102" s="12">
        <v>0</v>
      </c>
      <c r="I102" s="12">
        <v>0</v>
      </c>
      <c r="J102" s="12">
        <v>0</v>
      </c>
      <c r="K102" s="12">
        <v>0.53169060520966116</v>
      </c>
      <c r="L102" s="11">
        <v>0</v>
      </c>
      <c r="M102" s="12">
        <v>0</v>
      </c>
      <c r="N102" s="12">
        <v>0</v>
      </c>
      <c r="O102" s="16">
        <v>-7804.0160639098285</v>
      </c>
      <c r="P102" s="14">
        <v>-4082.8502727925666</v>
      </c>
      <c r="Q102" s="14">
        <v>-7766.6386722412853</v>
      </c>
      <c r="R102" s="14">
        <v>-4045.4728811240229</v>
      </c>
      <c r="S102" s="14">
        <v>2776357.9353911811</v>
      </c>
      <c r="T102" s="14">
        <f t="shared" si="3"/>
        <v>-95332.253909287421</v>
      </c>
      <c r="U102" s="14">
        <f t="shared" si="3"/>
        <v>-66391.553241246133</v>
      </c>
      <c r="V102" s="14">
        <f t="shared" si="3"/>
        <v>-95416.928275408092</v>
      </c>
      <c r="W102" s="14">
        <f t="shared" si="3"/>
        <v>-66476.227607366818</v>
      </c>
      <c r="X102" s="15">
        <f t="shared" si="2"/>
        <v>3.4337162616554111E-2</v>
      </c>
      <c r="Y102" s="15">
        <f t="shared" si="2"/>
        <v>2.3913182228750253E-2</v>
      </c>
      <c r="Z102" s="15">
        <f t="shared" si="2"/>
        <v>3.4367660977389108E-2</v>
      </c>
      <c r="AA102" s="15">
        <f t="shared" si="2"/>
        <v>2.3943680589585254E-2</v>
      </c>
    </row>
    <row r="103" spans="1:27" ht="12.75" customHeight="1">
      <c r="A103" s="9">
        <v>39508</v>
      </c>
      <c r="B103" s="10" t="str">
        <f t="shared" si="4"/>
        <v>9508</v>
      </c>
      <c r="C103" s="11">
        <v>35.930120755315642</v>
      </c>
      <c r="D103" s="11">
        <v>12.025900963126309</v>
      </c>
      <c r="E103" s="12">
        <v>0</v>
      </c>
      <c r="F103" s="12">
        <v>2.3485371093137326</v>
      </c>
      <c r="G103" s="12">
        <v>-43.611503467411019</v>
      </c>
      <c r="H103" s="12">
        <v>0</v>
      </c>
      <c r="I103" s="12">
        <v>0</v>
      </c>
      <c r="J103" s="12">
        <v>0</v>
      </c>
      <c r="K103" s="12">
        <v>5.2962718945065275</v>
      </c>
      <c r="L103" s="11">
        <v>0</v>
      </c>
      <c r="M103" s="12">
        <v>0</v>
      </c>
      <c r="N103" s="12">
        <v>0</v>
      </c>
      <c r="O103" s="16">
        <v>-13192.517046843604</v>
      </c>
      <c r="P103" s="14">
        <v>-11071.148575168962</v>
      </c>
      <c r="Q103" s="14">
        <v>-13180.527719588754</v>
      </c>
      <c r="R103" s="14">
        <v>-11059.159247914111</v>
      </c>
      <c r="S103" s="14">
        <v>2800895.1547494275</v>
      </c>
      <c r="T103" s="14">
        <f t="shared" si="3"/>
        <v>-101723.72216447591</v>
      </c>
      <c r="U103" s="14">
        <f t="shared" si="3"/>
        <v>-73517.225070916451</v>
      </c>
      <c r="V103" s="14">
        <f t="shared" si="3"/>
        <v>-101862.12386112561</v>
      </c>
      <c r="W103" s="14">
        <f t="shared" si="3"/>
        <v>-73655.626767566151</v>
      </c>
      <c r="X103" s="15">
        <f t="shared" si="2"/>
        <v>3.6318289883855465E-2</v>
      </c>
      <c r="Y103" s="15">
        <f t="shared" si="2"/>
        <v>2.6247760451245244E-2</v>
      </c>
      <c r="Z103" s="15">
        <f t="shared" si="2"/>
        <v>3.6367703263865424E-2</v>
      </c>
      <c r="AA103" s="15">
        <f t="shared" si="2"/>
        <v>2.6297173831255207E-2</v>
      </c>
    </row>
    <row r="104" spans="1:27" ht="12.75" customHeight="1">
      <c r="A104" s="9">
        <v>39539</v>
      </c>
      <c r="B104" s="10" t="str">
        <f t="shared" si="4"/>
        <v>9539</v>
      </c>
      <c r="C104" s="11">
        <v>32.869230657521776</v>
      </c>
      <c r="D104" s="11">
        <v>-18.133551256371451</v>
      </c>
      <c r="E104" s="12">
        <v>0</v>
      </c>
      <c r="F104" s="12">
        <v>1.1985723334850955</v>
      </c>
      <c r="G104" s="12">
        <v>0.85430143104295175</v>
      </c>
      <c r="H104" s="12">
        <v>0</v>
      </c>
      <c r="I104" s="12">
        <v>0</v>
      </c>
      <c r="J104" s="12">
        <v>0</v>
      </c>
      <c r="K104" s="12">
        <v>1.8617631839801849</v>
      </c>
      <c r="L104" s="11">
        <v>0</v>
      </c>
      <c r="M104" s="12">
        <v>0</v>
      </c>
      <c r="N104" s="12">
        <v>0</v>
      </c>
      <c r="O104" s="16">
        <v>-19794.233307125585</v>
      </c>
      <c r="P104" s="14">
        <v>-16899.545231232863</v>
      </c>
      <c r="Q104" s="14">
        <v>-19775.582990775925</v>
      </c>
      <c r="R104" s="14">
        <v>-16880.894914883203</v>
      </c>
      <c r="S104" s="14">
        <v>2834561.8390967092</v>
      </c>
      <c r="T104" s="14">
        <f t="shared" si="3"/>
        <v>-102347.32038638018</v>
      </c>
      <c r="U104" s="14">
        <f t="shared" si="3"/>
        <v>-75412.974157920486</v>
      </c>
      <c r="V104" s="14">
        <f t="shared" si="3"/>
        <v>-102416.40973818692</v>
      </c>
      <c r="W104" s="14">
        <f t="shared" si="3"/>
        <v>-75482.063509727188</v>
      </c>
      <c r="X104" s="15">
        <f t="shared" si="2"/>
        <v>3.6106928053118513E-2</v>
      </c>
      <c r="Y104" s="15">
        <f t="shared" si="2"/>
        <v>2.6604808234472092E-2</v>
      </c>
      <c r="Z104" s="15">
        <f t="shared" si="2"/>
        <v>3.6131301961937083E-2</v>
      </c>
      <c r="AA104" s="15">
        <f t="shared" ref="AA104:AA167" si="5">-W104/$S104</f>
        <v>2.6629182143290648E-2</v>
      </c>
    </row>
    <row r="105" spans="1:27" ht="12.75" customHeight="1">
      <c r="A105" s="9">
        <v>39569</v>
      </c>
      <c r="B105" s="10" t="str">
        <f t="shared" si="4"/>
        <v>9569</v>
      </c>
      <c r="C105" s="11">
        <v>96.696383603850421</v>
      </c>
      <c r="D105" s="11">
        <v>7.0354277742155258</v>
      </c>
      <c r="E105" s="12">
        <v>0</v>
      </c>
      <c r="F105" s="12">
        <v>1.2018584044904117</v>
      </c>
      <c r="G105" s="12">
        <v>-32.37799013906757</v>
      </c>
      <c r="H105" s="12">
        <v>0</v>
      </c>
      <c r="I105" s="12">
        <v>0</v>
      </c>
      <c r="J105" s="12">
        <v>0</v>
      </c>
      <c r="K105" s="12">
        <v>-4.7850000153816374</v>
      </c>
      <c r="L105" s="11">
        <v>0</v>
      </c>
      <c r="M105" s="12">
        <v>0</v>
      </c>
      <c r="N105" s="12">
        <v>0</v>
      </c>
      <c r="O105" s="16">
        <v>-8523.9040316489518</v>
      </c>
      <c r="P105" s="14">
        <v>-4935.469840702759</v>
      </c>
      <c r="Q105" s="14">
        <v>-8456.1333520208445</v>
      </c>
      <c r="R105" s="14">
        <v>-4867.6991610746518</v>
      </c>
      <c r="S105" s="14">
        <v>2862962.1679012259</v>
      </c>
      <c r="T105" s="14">
        <f t="shared" si="3"/>
        <v>-102965.20300469367</v>
      </c>
      <c r="U105" s="14">
        <f t="shared" si="3"/>
        <v>-74964.779445319684</v>
      </c>
      <c r="V105" s="14">
        <f t="shared" si="3"/>
        <v>-103020.82248954216</v>
      </c>
      <c r="W105" s="14">
        <f t="shared" si="3"/>
        <v>-75020.398930168129</v>
      </c>
      <c r="X105" s="15">
        <f t="shared" ref="X105:AA168" si="6">-T105/$S105</f>
        <v>3.596456989865681E-2</v>
      </c>
      <c r="Y105" s="15">
        <f t="shared" si="6"/>
        <v>2.6184341618553313E-2</v>
      </c>
      <c r="Z105" s="15">
        <f t="shared" si="6"/>
        <v>3.5983997149729871E-2</v>
      </c>
      <c r="AA105" s="15">
        <f t="shared" si="5"/>
        <v>2.6203768869626356E-2</v>
      </c>
    </row>
    <row r="106" spans="1:27" ht="12.75" customHeight="1">
      <c r="A106" s="9">
        <v>39600</v>
      </c>
      <c r="B106" s="10" t="str">
        <f t="shared" si="4"/>
        <v>9600</v>
      </c>
      <c r="C106" s="11">
        <v>95.186171192868485</v>
      </c>
      <c r="D106" s="11">
        <v>-2.7380808643858927</v>
      </c>
      <c r="E106" s="12">
        <v>0</v>
      </c>
      <c r="F106" s="12">
        <v>1.7151976998117078</v>
      </c>
      <c r="G106" s="12">
        <v>18.516442867630701</v>
      </c>
      <c r="H106" s="12">
        <v>0</v>
      </c>
      <c r="I106" s="12">
        <v>0</v>
      </c>
      <c r="J106" s="12">
        <v>0</v>
      </c>
      <c r="K106" s="12">
        <v>2.0709214766081918</v>
      </c>
      <c r="L106" s="11">
        <v>0</v>
      </c>
      <c r="M106" s="12">
        <v>0</v>
      </c>
      <c r="N106" s="12">
        <v>0</v>
      </c>
      <c r="O106" s="16">
        <v>-10376.92520744417</v>
      </c>
      <c r="P106" s="14">
        <v>-7087.5401102961787</v>
      </c>
      <c r="Q106" s="14">
        <v>-10262.174555071637</v>
      </c>
      <c r="R106" s="14">
        <v>-6972.7894579236454</v>
      </c>
      <c r="S106" s="14">
        <v>2899765.6255735136</v>
      </c>
      <c r="T106" s="14">
        <f t="shared" si="3"/>
        <v>-104976.55389094519</v>
      </c>
      <c r="U106" s="14">
        <f t="shared" si="3"/>
        <v>-76510.021339835337</v>
      </c>
      <c r="V106" s="14">
        <f t="shared" si="3"/>
        <v>-104950.77151618703</v>
      </c>
      <c r="W106" s="14">
        <f t="shared" si="3"/>
        <v>-76484.238965077224</v>
      </c>
      <c r="X106" s="15">
        <f t="shared" si="6"/>
        <v>3.6201737466345404E-2</v>
      </c>
      <c r="Y106" s="15">
        <f t="shared" si="6"/>
        <v>2.6384898374227483E-2</v>
      </c>
      <c r="Z106" s="15">
        <f t="shared" si="6"/>
        <v>3.6192846273715634E-2</v>
      </c>
      <c r="AA106" s="15">
        <f t="shared" si="5"/>
        <v>2.637600718159773E-2</v>
      </c>
    </row>
    <row r="107" spans="1:27" ht="12.75" customHeight="1">
      <c r="A107" s="9">
        <v>39630</v>
      </c>
      <c r="B107" s="10" t="str">
        <f t="shared" si="4"/>
        <v>9630</v>
      </c>
      <c r="C107" s="11">
        <v>12.826217242137094</v>
      </c>
      <c r="D107" s="11">
        <v>-17.41914421695494</v>
      </c>
      <c r="E107" s="12">
        <v>0</v>
      </c>
      <c r="F107" s="12">
        <v>1.2160832016550942</v>
      </c>
      <c r="G107" s="12">
        <v>46.032205596260539</v>
      </c>
      <c r="H107" s="12">
        <v>0</v>
      </c>
      <c r="I107" s="12">
        <v>0</v>
      </c>
      <c r="J107" s="12">
        <v>0</v>
      </c>
      <c r="K107" s="12">
        <v>1.903404678827451</v>
      </c>
      <c r="L107" s="11">
        <v>0</v>
      </c>
      <c r="M107" s="12">
        <v>0</v>
      </c>
      <c r="N107" s="12">
        <v>0</v>
      </c>
      <c r="O107" s="16">
        <v>-10775.701244745673</v>
      </c>
      <c r="P107" s="14">
        <v>-7827.2677617641011</v>
      </c>
      <c r="Q107" s="14">
        <v>-10731.142478243748</v>
      </c>
      <c r="R107" s="14">
        <v>-7782.7089952621754</v>
      </c>
      <c r="S107" s="14">
        <v>2944038.565621234</v>
      </c>
      <c r="T107" s="14">
        <f t="shared" si="3"/>
        <v>-109473.19479503698</v>
      </c>
      <c r="U107" s="14">
        <f t="shared" si="3"/>
        <v>-79308.32436316993</v>
      </c>
      <c r="V107" s="14">
        <f t="shared" si="3"/>
        <v>-109591.84402755751</v>
      </c>
      <c r="W107" s="14">
        <f t="shared" si="3"/>
        <v>-79426.973595690477</v>
      </c>
      <c r="X107" s="15">
        <f t="shared" si="6"/>
        <v>3.7184701339649934E-2</v>
      </c>
      <c r="Y107" s="15">
        <f t="shared" si="6"/>
        <v>2.693861598461593E-2</v>
      </c>
      <c r="Z107" s="15">
        <f t="shared" si="6"/>
        <v>3.7225002860800528E-2</v>
      </c>
      <c r="AA107" s="15">
        <f t="shared" si="5"/>
        <v>2.6978917505766524E-2</v>
      </c>
    </row>
    <row r="108" spans="1:27" ht="12.75" customHeight="1">
      <c r="A108" s="9">
        <v>39661</v>
      </c>
      <c r="B108" s="10" t="str">
        <f t="shared" si="4"/>
        <v>9661</v>
      </c>
      <c r="C108" s="11">
        <v>88.044329585219884</v>
      </c>
      <c r="D108" s="11">
        <v>23.392463913194884</v>
      </c>
      <c r="E108" s="12">
        <v>0</v>
      </c>
      <c r="F108" s="12">
        <v>4.1385556799827956</v>
      </c>
      <c r="G108" s="12">
        <v>-26.429503485749418</v>
      </c>
      <c r="H108" s="12">
        <v>0</v>
      </c>
      <c r="I108" s="12">
        <v>0</v>
      </c>
      <c r="J108" s="12">
        <v>0</v>
      </c>
      <c r="K108" s="12">
        <v>1.5163787879707353</v>
      </c>
      <c r="L108" s="11">
        <v>0</v>
      </c>
      <c r="M108" s="12">
        <v>0</v>
      </c>
      <c r="N108" s="12">
        <v>0</v>
      </c>
      <c r="O108" s="16">
        <v>-9786.4683747591735</v>
      </c>
      <c r="P108" s="14">
        <v>-7292.4019727201066</v>
      </c>
      <c r="Q108" s="14">
        <v>-9695.8061502785549</v>
      </c>
      <c r="R108" s="14">
        <v>-7201.7397482394881</v>
      </c>
      <c r="S108" s="14">
        <v>2978255.1059940225</v>
      </c>
      <c r="T108" s="14">
        <f t="shared" si="3"/>
        <v>-112119.36082304617</v>
      </c>
      <c r="U108" s="14">
        <f t="shared" si="3"/>
        <v>-83082.572389534398</v>
      </c>
      <c r="V108" s="14">
        <f t="shared" si="3"/>
        <v>-111915.31103884921</v>
      </c>
      <c r="W108" s="14">
        <f t="shared" si="3"/>
        <v>-82878.522605337464</v>
      </c>
      <c r="X108" s="15">
        <f t="shared" si="6"/>
        <v>3.7645989625735975E-2</v>
      </c>
      <c r="Y108" s="15">
        <f t="shared" si="6"/>
        <v>2.7896392160068086E-2</v>
      </c>
      <c r="Z108" s="15">
        <f t="shared" si="6"/>
        <v>3.757747642692158E-2</v>
      </c>
      <c r="AA108" s="15">
        <f t="shared" si="5"/>
        <v>2.7827878961253699E-2</v>
      </c>
    </row>
    <row r="109" spans="1:27" ht="12.75" customHeight="1">
      <c r="A109" s="9">
        <v>39692</v>
      </c>
      <c r="B109" s="10" t="str">
        <f t="shared" si="4"/>
        <v>9692</v>
      </c>
      <c r="C109" s="11">
        <v>102.72639799289723</v>
      </c>
      <c r="D109" s="11">
        <v>23.276243498385448</v>
      </c>
      <c r="E109" s="12">
        <v>0</v>
      </c>
      <c r="F109" s="12">
        <v>252.10334562732172</v>
      </c>
      <c r="G109" s="12">
        <v>7.5550409895348967</v>
      </c>
      <c r="H109" s="12">
        <v>0</v>
      </c>
      <c r="I109" s="12">
        <v>0</v>
      </c>
      <c r="J109" s="12">
        <v>0</v>
      </c>
      <c r="K109" s="12">
        <v>0.52988407248763725</v>
      </c>
      <c r="L109" s="11">
        <v>0</v>
      </c>
      <c r="M109" s="12">
        <v>0</v>
      </c>
      <c r="N109" s="12">
        <v>0</v>
      </c>
      <c r="O109" s="16">
        <v>-6860.1846697238861</v>
      </c>
      <c r="P109" s="14">
        <v>-5313.3486195219693</v>
      </c>
      <c r="Q109" s="14">
        <v>-6473.9937575432596</v>
      </c>
      <c r="R109" s="14">
        <v>-4927.1577073413428</v>
      </c>
      <c r="S109" s="14">
        <v>3020522.3065295196</v>
      </c>
      <c r="T109" s="14">
        <f t="shared" si="3"/>
        <v>-116302.56939913244</v>
      </c>
      <c r="U109" s="14">
        <f t="shared" si="3"/>
        <v>-87494.194155632606</v>
      </c>
      <c r="V109" s="14">
        <f t="shared" si="3"/>
        <v>-115737.48856444097</v>
      </c>
      <c r="W109" s="14">
        <f t="shared" si="3"/>
        <v>-86929.113320941135</v>
      </c>
      <c r="X109" s="15">
        <f t="shared" si="6"/>
        <v>3.8504125312274304E-2</v>
      </c>
      <c r="Y109" s="15">
        <f t="shared" si="6"/>
        <v>2.896657772283117E-2</v>
      </c>
      <c r="Z109" s="15">
        <f t="shared" si="6"/>
        <v>3.8317044808525026E-2</v>
      </c>
      <c r="AA109" s="15">
        <f t="shared" si="5"/>
        <v>2.8779497219081893E-2</v>
      </c>
    </row>
    <row r="110" spans="1:27" ht="12.75" customHeight="1">
      <c r="A110" s="9">
        <v>39722</v>
      </c>
      <c r="B110" s="10" t="str">
        <f t="shared" si="4"/>
        <v>9722</v>
      </c>
      <c r="C110" s="11">
        <v>22.382181288393383</v>
      </c>
      <c r="D110" s="11">
        <v>-14.79263639591653</v>
      </c>
      <c r="E110" s="12">
        <v>0</v>
      </c>
      <c r="F110" s="12">
        <v>-0.95636395329961876</v>
      </c>
      <c r="G110" s="12">
        <v>16.391462915074182</v>
      </c>
      <c r="H110" s="12">
        <v>0</v>
      </c>
      <c r="I110" s="12">
        <v>0</v>
      </c>
      <c r="J110" s="12">
        <v>0</v>
      </c>
      <c r="K110" s="12">
        <v>0.62961850274463649</v>
      </c>
      <c r="L110" s="11">
        <v>0</v>
      </c>
      <c r="M110" s="12">
        <v>0</v>
      </c>
      <c r="N110" s="12">
        <v>0</v>
      </c>
      <c r="O110" s="16">
        <v>-17865.810119195827</v>
      </c>
      <c r="P110" s="14">
        <v>-14428.418152399307</v>
      </c>
      <c r="Q110" s="14">
        <v>-17842.155856838832</v>
      </c>
      <c r="R110" s="14">
        <v>-14404.76389004231</v>
      </c>
      <c r="S110" s="14">
        <v>3059105.3507389892</v>
      </c>
      <c r="T110" s="14">
        <f t="shared" si="3"/>
        <v>-121798.10521634982</v>
      </c>
      <c r="U110" s="14">
        <f t="shared" si="3"/>
        <v>-91839.396879962791</v>
      </c>
      <c r="V110" s="14">
        <f t="shared" si="3"/>
        <v>-121242.57394585338</v>
      </c>
      <c r="W110" s="14">
        <f t="shared" si="3"/>
        <v>-91283.865609466346</v>
      </c>
      <c r="X110" s="15">
        <f t="shared" si="6"/>
        <v>3.9814943014933109E-2</v>
      </c>
      <c r="Y110" s="15">
        <f t="shared" si="6"/>
        <v>3.0021652198992464E-2</v>
      </c>
      <c r="Z110" s="15">
        <f t="shared" si="6"/>
        <v>3.963334375410274E-2</v>
      </c>
      <c r="AA110" s="15">
        <f t="shared" si="5"/>
        <v>2.9840052938162089E-2</v>
      </c>
    </row>
    <row r="111" spans="1:27" ht="12.75" customHeight="1">
      <c r="A111" s="9">
        <v>39753</v>
      </c>
      <c r="B111" s="10" t="str">
        <f t="shared" si="4"/>
        <v>9753</v>
      </c>
      <c r="C111" s="11">
        <v>5.0181820285851577</v>
      </c>
      <c r="D111" s="11">
        <v>11.92578707902768</v>
      </c>
      <c r="E111" s="12">
        <v>0</v>
      </c>
      <c r="F111" s="12">
        <v>1.5070578306944762</v>
      </c>
      <c r="G111" s="12">
        <v>-19.297331579525988</v>
      </c>
      <c r="H111" s="12">
        <v>0</v>
      </c>
      <c r="I111" s="12">
        <v>0</v>
      </c>
      <c r="J111" s="12">
        <v>0</v>
      </c>
      <c r="K111" s="12">
        <v>3.5151067302366208</v>
      </c>
      <c r="L111" s="11">
        <v>0</v>
      </c>
      <c r="M111" s="12">
        <v>0</v>
      </c>
      <c r="N111" s="12">
        <v>0</v>
      </c>
      <c r="O111" s="11">
        <v>967.15339974803283</v>
      </c>
      <c r="P111" s="14">
        <v>3232.1137827835046</v>
      </c>
      <c r="Q111" s="12">
        <v>969.82220183705078</v>
      </c>
      <c r="R111" s="12">
        <v>3234.7825848725224</v>
      </c>
      <c r="S111" s="12">
        <v>3087863.2961981869</v>
      </c>
      <c r="T111" s="12">
        <f t="shared" si="3"/>
        <v>-113879.29468705549</v>
      </c>
      <c r="U111" s="12">
        <f t="shared" si="3"/>
        <v>-83800.443302246669</v>
      </c>
      <c r="V111" s="12">
        <f t="shared" si="3"/>
        <v>-113347.98999007024</v>
      </c>
      <c r="W111" s="12">
        <f t="shared" si="3"/>
        <v>-83269.138605261425</v>
      </c>
      <c r="X111" s="15">
        <f t="shared" si="6"/>
        <v>3.6879642575908395E-2</v>
      </c>
      <c r="Y111" s="15">
        <f t="shared" si="6"/>
        <v>2.7138650666764536E-2</v>
      </c>
      <c r="Z111" s="15">
        <f t="shared" si="6"/>
        <v>3.6707580328969099E-2</v>
      </c>
      <c r="AA111" s="15">
        <f t="shared" si="5"/>
        <v>2.696658841982524E-2</v>
      </c>
    </row>
    <row r="112" spans="1:27" ht="12.75" customHeight="1">
      <c r="A112" s="9">
        <v>39783</v>
      </c>
      <c r="B112" s="10" t="str">
        <f t="shared" si="4"/>
        <v>9783</v>
      </c>
      <c r="C112" s="11">
        <v>161.98723291900191</v>
      </c>
      <c r="D112" s="11">
        <v>12.741013506952061</v>
      </c>
      <c r="E112" s="12">
        <v>0</v>
      </c>
      <c r="F112" s="12">
        <v>15.198505574777291</v>
      </c>
      <c r="G112" s="12">
        <v>-54.712069097416617</v>
      </c>
      <c r="H112" s="12">
        <v>0</v>
      </c>
      <c r="I112" s="12">
        <v>0</v>
      </c>
      <c r="J112" s="12">
        <v>0</v>
      </c>
      <c r="K112" s="12">
        <v>-0.16436168288702899</v>
      </c>
      <c r="L112" s="11">
        <v>0</v>
      </c>
      <c r="M112" s="12">
        <v>0</v>
      </c>
      <c r="N112" s="12">
        <v>431.55899618607646</v>
      </c>
      <c r="O112" s="16">
        <v>20951.788819664744</v>
      </c>
      <c r="P112" s="14">
        <v>20694.034565485439</v>
      </c>
      <c r="Q112" s="14">
        <v>21518.398137071246</v>
      </c>
      <c r="R112" s="14">
        <v>21260.643882891942</v>
      </c>
      <c r="S112" s="14">
        <v>3109803.1000000024</v>
      </c>
      <c r="T112" s="14">
        <f t="shared" si="3"/>
        <v>-103583.64617962614</v>
      </c>
      <c r="U112" s="14">
        <f t="shared" si="3"/>
        <v>-71779.915360000188</v>
      </c>
      <c r="V112" s="14">
        <f t="shared" si="3"/>
        <v>-102365.55605592128</v>
      </c>
      <c r="W112" s="14">
        <f t="shared" si="3"/>
        <v>-70561.825236295292</v>
      </c>
      <c r="X112" s="15">
        <f t="shared" si="6"/>
        <v>3.3308747482959956E-2</v>
      </c>
      <c r="Y112" s="15">
        <f t="shared" si="6"/>
        <v>2.3081819990468249E-2</v>
      </c>
      <c r="Z112" s="15">
        <f t="shared" si="6"/>
        <v>3.2917053834026079E-2</v>
      </c>
      <c r="AA112" s="15">
        <f t="shared" si="5"/>
        <v>2.2690126341534368E-2</v>
      </c>
    </row>
    <row r="113" spans="1:27" ht="12.75" customHeight="1">
      <c r="A113" s="9">
        <v>39814</v>
      </c>
      <c r="B113" s="10" t="str">
        <f t="shared" si="4"/>
        <v>9814</v>
      </c>
      <c r="C113" s="11">
        <v>-141.18035402071891</v>
      </c>
      <c r="D113" s="11">
        <v>5.8305852810946242</v>
      </c>
      <c r="E113" s="12">
        <v>0</v>
      </c>
      <c r="F113" s="12">
        <v>0.48952696009263424</v>
      </c>
      <c r="G113" s="12">
        <v>5.8766541984290321E-2</v>
      </c>
      <c r="H113" s="12">
        <v>0</v>
      </c>
      <c r="I113" s="12">
        <v>0</v>
      </c>
      <c r="J113" s="12">
        <v>0</v>
      </c>
      <c r="K113" s="12">
        <v>0.18436773071825829</v>
      </c>
      <c r="L113" s="11">
        <v>0</v>
      </c>
      <c r="M113" s="12">
        <v>0</v>
      </c>
      <c r="N113" s="12">
        <v>-1.4521529033766114</v>
      </c>
      <c r="O113" s="16">
        <v>-7212.3288678725703</v>
      </c>
      <c r="P113" s="14">
        <v>-4819.4604013615462</v>
      </c>
      <c r="Q113" s="14">
        <v>-7348.3981282827763</v>
      </c>
      <c r="R113" s="14">
        <v>-4955.5296617717522</v>
      </c>
      <c r="S113" s="14">
        <v>3122486.946758185</v>
      </c>
      <c r="T113" s="14">
        <f t="shared" si="3"/>
        <v>-90273.146713856491</v>
      </c>
      <c r="U113" s="14">
        <f t="shared" si="3"/>
        <v>-59831.302589691411</v>
      </c>
      <c r="V113" s="14">
        <f t="shared" si="3"/>
        <v>-89044.333321977305</v>
      </c>
      <c r="W113" s="14">
        <f t="shared" si="3"/>
        <v>-58602.48919781224</v>
      </c>
      <c r="X113" s="15">
        <f t="shared" si="6"/>
        <v>2.8910656234313322E-2</v>
      </c>
      <c r="Y113" s="15">
        <f t="shared" si="6"/>
        <v>1.9161426007499954E-2</v>
      </c>
      <c r="Z113" s="15">
        <f t="shared" si="6"/>
        <v>2.851711947568733E-2</v>
      </c>
      <c r="AA113" s="15">
        <f t="shared" si="5"/>
        <v>1.8767889248873966E-2</v>
      </c>
    </row>
    <row r="114" spans="1:27" ht="12.75" customHeight="1">
      <c r="A114" s="9">
        <v>39845</v>
      </c>
      <c r="B114" s="10" t="str">
        <f t="shared" si="4"/>
        <v>9845</v>
      </c>
      <c r="C114" s="11">
        <v>58.048843180610916</v>
      </c>
      <c r="D114" s="11">
        <v>3.8231130525153838</v>
      </c>
      <c r="E114" s="12">
        <v>0</v>
      </c>
      <c r="F114" s="12">
        <v>0.33168721492416303</v>
      </c>
      <c r="G114" s="12">
        <v>5.9274761449577156</v>
      </c>
      <c r="H114" s="12">
        <v>0</v>
      </c>
      <c r="I114" s="12">
        <v>0</v>
      </c>
      <c r="J114" s="12">
        <v>0</v>
      </c>
      <c r="K114" s="12">
        <v>0.63181283470551541</v>
      </c>
      <c r="L114" s="11">
        <v>0</v>
      </c>
      <c r="M114" s="12">
        <v>0</v>
      </c>
      <c r="N114" s="12">
        <v>-1.4932751608282666</v>
      </c>
      <c r="O114" s="16">
        <v>-3383.8972429305895</v>
      </c>
      <c r="P114" s="12">
        <v>-875.7645462943284</v>
      </c>
      <c r="Q114" s="14">
        <v>-3316.6275856637039</v>
      </c>
      <c r="R114" s="14">
        <v>-808.49488902744292</v>
      </c>
      <c r="S114" s="14">
        <v>3133825.8506899425</v>
      </c>
      <c r="T114" s="14">
        <f t="shared" si="3"/>
        <v>-85853.027892877246</v>
      </c>
      <c r="U114" s="14">
        <f t="shared" si="3"/>
        <v>-56624.216863193171</v>
      </c>
      <c r="V114" s="14">
        <f t="shared" si="3"/>
        <v>-84594.322235399726</v>
      </c>
      <c r="W114" s="14">
        <f t="shared" si="3"/>
        <v>-55365.511205715666</v>
      </c>
      <c r="X114" s="15">
        <f t="shared" si="6"/>
        <v>2.7395596304107282E-2</v>
      </c>
      <c r="Y114" s="15">
        <f t="shared" si="6"/>
        <v>1.8068718416732313E-2</v>
      </c>
      <c r="Z114" s="15">
        <f t="shared" si="6"/>
        <v>2.6993944866711549E-2</v>
      </c>
      <c r="AA114" s="15">
        <f t="shared" si="5"/>
        <v>1.7667066979336586E-2</v>
      </c>
    </row>
    <row r="115" spans="1:27" ht="12.75" customHeight="1">
      <c r="A115" s="9">
        <v>39873</v>
      </c>
      <c r="B115" s="10" t="str">
        <f t="shared" si="4"/>
        <v>9873</v>
      </c>
      <c r="C115" s="11">
        <v>139.33060517790349</v>
      </c>
      <c r="D115" s="11">
        <v>10.484255420560661</v>
      </c>
      <c r="E115" s="12">
        <v>0</v>
      </c>
      <c r="F115" s="12">
        <v>0.62838167196831807</v>
      </c>
      <c r="G115" s="12">
        <v>-0.46278513507692931</v>
      </c>
      <c r="H115" s="12">
        <v>0</v>
      </c>
      <c r="I115" s="12">
        <v>0</v>
      </c>
      <c r="J115" s="12">
        <v>0</v>
      </c>
      <c r="K115" s="12">
        <v>0.7779552784685384</v>
      </c>
      <c r="L115" s="11">
        <v>0</v>
      </c>
      <c r="M115" s="12">
        <v>0</v>
      </c>
      <c r="N115" s="12">
        <v>-1.3825593159126017</v>
      </c>
      <c r="O115" s="16">
        <v>-8148.270046027993</v>
      </c>
      <c r="P115" s="14">
        <v>-5929.4767154074989</v>
      </c>
      <c r="Q115" s="14">
        <v>-7998.8941929300818</v>
      </c>
      <c r="R115" s="14">
        <v>-5780.1008623095877</v>
      </c>
      <c r="S115" s="14">
        <v>3153875.1037815702</v>
      </c>
      <c r="T115" s="14">
        <f t="shared" si="3"/>
        <v>-80808.780892061637</v>
      </c>
      <c r="U115" s="14">
        <f t="shared" si="3"/>
        <v>-51482.545003431711</v>
      </c>
      <c r="V115" s="14">
        <f t="shared" si="3"/>
        <v>-79412.688708741058</v>
      </c>
      <c r="W115" s="14">
        <f t="shared" si="3"/>
        <v>-50086.452820111139</v>
      </c>
      <c r="X115" s="15">
        <f t="shared" si="6"/>
        <v>2.5622061189160602E-2</v>
      </c>
      <c r="Y115" s="15">
        <f t="shared" si="6"/>
        <v>1.6323583943353665E-2</v>
      </c>
      <c r="Z115" s="15">
        <f t="shared" si="6"/>
        <v>2.5179401877240916E-2</v>
      </c>
      <c r="AA115" s="15">
        <f t="shared" si="5"/>
        <v>1.5880924631433979E-2</v>
      </c>
    </row>
    <row r="116" spans="1:27" ht="12.75" customHeight="1">
      <c r="A116" s="9">
        <v>39904</v>
      </c>
      <c r="B116" s="10" t="str">
        <f t="shared" si="4"/>
        <v>9904</v>
      </c>
      <c r="C116" s="11">
        <v>143.3586819974926</v>
      </c>
      <c r="D116" s="11">
        <v>14.542932354379372</v>
      </c>
      <c r="E116" s="12">
        <v>0</v>
      </c>
      <c r="F116" s="12">
        <v>0.48918778868059221</v>
      </c>
      <c r="G116" s="12">
        <v>4.3994762400869432</v>
      </c>
      <c r="H116" s="12">
        <v>0</v>
      </c>
      <c r="I116" s="12">
        <v>0</v>
      </c>
      <c r="J116" s="12">
        <v>0</v>
      </c>
      <c r="K116" s="12">
        <v>0.60763148025797664</v>
      </c>
      <c r="L116" s="11">
        <v>0</v>
      </c>
      <c r="M116" s="12">
        <v>0</v>
      </c>
      <c r="N116" s="12">
        <v>-1.2754597468866291</v>
      </c>
      <c r="O116" s="16">
        <v>-11875.498968541731</v>
      </c>
      <c r="P116" s="14">
        <v>-10924.720423473686</v>
      </c>
      <c r="Q116" s="14">
        <v>-11713.37651842772</v>
      </c>
      <c r="R116" s="14">
        <v>-10762.597973359674</v>
      </c>
      <c r="S116" s="14">
        <v>3164637.7914044624</v>
      </c>
      <c r="T116" s="14">
        <f t="shared" si="3"/>
        <v>-72890.04655347779</v>
      </c>
      <c r="U116" s="14">
        <f t="shared" si="3"/>
        <v>-45507.72019567254</v>
      </c>
      <c r="V116" s="14">
        <f t="shared" si="3"/>
        <v>-71350.48223639284</v>
      </c>
      <c r="W116" s="14">
        <f t="shared" si="3"/>
        <v>-43968.155878587611</v>
      </c>
      <c r="X116" s="15">
        <f t="shared" si="6"/>
        <v>2.3032666408603204E-2</v>
      </c>
      <c r="Y116" s="15">
        <f t="shared" si="6"/>
        <v>1.4380072284821029E-2</v>
      </c>
      <c r="Z116" s="15">
        <f t="shared" si="6"/>
        <v>2.2546176510370112E-2</v>
      </c>
      <c r="AA116" s="15">
        <f t="shared" si="5"/>
        <v>1.3893582386587944E-2</v>
      </c>
    </row>
    <row r="117" spans="1:27" ht="12.75" customHeight="1">
      <c r="A117" s="9">
        <v>39934</v>
      </c>
      <c r="B117" s="10" t="str">
        <f t="shared" si="4"/>
        <v>9934</v>
      </c>
      <c r="C117" s="11">
        <v>148.57617879003101</v>
      </c>
      <c r="D117" s="11">
        <v>10.170497808657595</v>
      </c>
      <c r="E117" s="12">
        <v>0</v>
      </c>
      <c r="F117" s="12">
        <v>-35.213739767911193</v>
      </c>
      <c r="G117" s="12">
        <v>-8.1220677729966564</v>
      </c>
      <c r="H117" s="12">
        <v>0</v>
      </c>
      <c r="I117" s="12">
        <v>0</v>
      </c>
      <c r="J117" s="12">
        <v>0</v>
      </c>
      <c r="K117" s="12">
        <v>0.89724810501365204</v>
      </c>
      <c r="L117" s="11">
        <v>0</v>
      </c>
      <c r="M117" s="12">
        <v>0</v>
      </c>
      <c r="N117" s="12">
        <v>-0.91597196149154536</v>
      </c>
      <c r="O117" s="16">
        <v>-2112.5650381487098</v>
      </c>
      <c r="P117" s="12">
        <v>267.18822614067579</v>
      </c>
      <c r="Q117" s="14">
        <v>-1997.172892947407</v>
      </c>
      <c r="R117" s="14">
        <v>382.58037134197866</v>
      </c>
      <c r="S117" s="14">
        <v>3178020.0233389824</v>
      </c>
      <c r="T117" s="14">
        <f t="shared" si="3"/>
        <v>-66478.707559977556</v>
      </c>
      <c r="U117" s="14">
        <f t="shared" si="3"/>
        <v>-40305.0621288291</v>
      </c>
      <c r="V117" s="14">
        <f t="shared" si="3"/>
        <v>-64891.521777319409</v>
      </c>
      <c r="W117" s="14">
        <f t="shared" si="3"/>
        <v>-38717.876346170982</v>
      </c>
      <c r="X117" s="15">
        <f t="shared" si="6"/>
        <v>2.0918278384581036E-2</v>
      </c>
      <c r="Y117" s="15">
        <f t="shared" si="6"/>
        <v>1.2682444362475301E-2</v>
      </c>
      <c r="Z117" s="15">
        <f t="shared" si="6"/>
        <v>2.0418852398903776E-2</v>
      </c>
      <c r="AA117" s="15">
        <f t="shared" si="5"/>
        <v>1.2183018376798048E-2</v>
      </c>
    </row>
    <row r="118" spans="1:27" ht="12.75" customHeight="1">
      <c r="A118" s="9">
        <v>39965</v>
      </c>
      <c r="B118" s="10" t="str">
        <f t="shared" si="4"/>
        <v>9965</v>
      </c>
      <c r="C118" s="11">
        <v>131.06959391447518</v>
      </c>
      <c r="D118" s="11">
        <v>-3.0051620829893571</v>
      </c>
      <c r="E118" s="12">
        <v>0</v>
      </c>
      <c r="F118" s="12">
        <v>0.7835374333601145</v>
      </c>
      <c r="G118" s="12">
        <v>14.283804431095227</v>
      </c>
      <c r="H118" s="12">
        <v>0</v>
      </c>
      <c r="I118" s="12">
        <v>1.7079282293727969</v>
      </c>
      <c r="J118" s="12">
        <v>0</v>
      </c>
      <c r="K118" s="12">
        <v>1.1341545739517114</v>
      </c>
      <c r="L118" s="11">
        <v>0</v>
      </c>
      <c r="M118" s="12">
        <v>10.102133347590971</v>
      </c>
      <c r="N118" s="12">
        <v>-0.88816315060946383</v>
      </c>
      <c r="O118" s="16">
        <v>-3361.6781042590701</v>
      </c>
      <c r="P118" s="14">
        <v>1110.3268289821422</v>
      </c>
      <c r="Q118" s="14">
        <v>-3206.4902775628229</v>
      </c>
      <c r="R118" s="14">
        <v>1265.5146556783893</v>
      </c>
      <c r="S118" s="14">
        <v>3187927.6154064173</v>
      </c>
      <c r="T118" s="14">
        <f t="shared" si="3"/>
        <v>-59463.460456792454</v>
      </c>
      <c r="U118" s="14">
        <f t="shared" si="3"/>
        <v>-32107.195189550781</v>
      </c>
      <c r="V118" s="14">
        <f t="shared" si="3"/>
        <v>-57835.837499810601</v>
      </c>
      <c r="W118" s="14">
        <f t="shared" si="3"/>
        <v>-30479.572232568942</v>
      </c>
      <c r="X118" s="15">
        <f t="shared" si="6"/>
        <v>1.865270094886131E-2</v>
      </c>
      <c r="Y118" s="15">
        <f t="shared" si="6"/>
        <v>1.007149441988116E-2</v>
      </c>
      <c r="Z118" s="15">
        <f t="shared" si="6"/>
        <v>1.8142142632193145E-2</v>
      </c>
      <c r="AA118" s="15">
        <f t="shared" si="5"/>
        <v>9.5609361032129997E-3</v>
      </c>
    </row>
    <row r="119" spans="1:27" ht="12.75" customHeight="1">
      <c r="A119" s="9">
        <v>39995</v>
      </c>
      <c r="B119" s="10" t="str">
        <f t="shared" si="4"/>
        <v>9995</v>
      </c>
      <c r="C119" s="11">
        <v>131.3651173861316</v>
      </c>
      <c r="D119" s="11">
        <v>11.795295885377669</v>
      </c>
      <c r="E119" s="12">
        <v>0</v>
      </c>
      <c r="F119" s="12">
        <v>0.75561134685198306</v>
      </c>
      <c r="G119" s="12">
        <v>55.927834422745171</v>
      </c>
      <c r="H119" s="12">
        <v>0</v>
      </c>
      <c r="I119" s="12">
        <v>-1.717357435400328</v>
      </c>
      <c r="J119" s="12">
        <v>0</v>
      </c>
      <c r="K119" s="12">
        <v>-3.5117505899193262E-2</v>
      </c>
      <c r="L119" s="11">
        <v>0</v>
      </c>
      <c r="M119" s="12">
        <v>24.233278225182513</v>
      </c>
      <c r="N119" s="12">
        <v>-0.75816981912994408</v>
      </c>
      <c r="O119" s="16">
        <v>-2415.6565232887551</v>
      </c>
      <c r="P119" s="14">
        <v>-1754.6058785475943</v>
      </c>
      <c r="Q119" s="14">
        <v>-2194.0900307828956</v>
      </c>
      <c r="R119" s="14">
        <v>-1533.0393860417348</v>
      </c>
      <c r="S119" s="14">
        <v>3195271.2615439971</v>
      </c>
      <c r="T119" s="14">
        <f t="shared" si="3"/>
        <v>-51103.415735335526</v>
      </c>
      <c r="U119" s="14">
        <f t="shared" si="3"/>
        <v>-26034.533306334273</v>
      </c>
      <c r="V119" s="14">
        <f t="shared" si="3"/>
        <v>-49298.785052349755</v>
      </c>
      <c r="W119" s="14">
        <f t="shared" si="3"/>
        <v>-24229.902623348502</v>
      </c>
      <c r="X119" s="15">
        <f t="shared" si="6"/>
        <v>1.5993451432552767E-2</v>
      </c>
      <c r="Y119" s="15">
        <f t="shared" si="6"/>
        <v>8.147831960205484E-3</v>
      </c>
      <c r="Z119" s="15">
        <f t="shared" si="6"/>
        <v>1.5428669748848782E-2</v>
      </c>
      <c r="AA119" s="15">
        <f t="shared" si="5"/>
        <v>7.5830502765014997E-3</v>
      </c>
    </row>
    <row r="120" spans="1:27" ht="12.75" customHeight="1">
      <c r="A120" s="9">
        <v>40026</v>
      </c>
      <c r="B120" s="10" t="str">
        <f t="shared" si="4"/>
        <v>0026</v>
      </c>
      <c r="C120" s="11">
        <v>119.5948622727209</v>
      </c>
      <c r="D120" s="11">
        <v>33.327149875954987</v>
      </c>
      <c r="E120" s="12">
        <v>0</v>
      </c>
      <c r="F120" s="12">
        <v>0.7863512026603221</v>
      </c>
      <c r="G120" s="12">
        <v>10.649842338848984</v>
      </c>
      <c r="H120" s="12">
        <v>0</v>
      </c>
      <c r="I120" s="12">
        <v>0</v>
      </c>
      <c r="J120" s="12">
        <v>0</v>
      </c>
      <c r="K120" s="12">
        <v>0.8424530941446885</v>
      </c>
      <c r="L120" s="11">
        <v>0</v>
      </c>
      <c r="M120" s="12">
        <v>34.399958709001872</v>
      </c>
      <c r="N120" s="12">
        <v>-0.69267223728720373</v>
      </c>
      <c r="O120" s="16">
        <v>-5485.3220210452282</v>
      </c>
      <c r="P120" s="14">
        <v>-3952.6872068033972</v>
      </c>
      <c r="Q120" s="14">
        <v>-5286.4140757891837</v>
      </c>
      <c r="R120" s="14">
        <v>-3753.7792615473527</v>
      </c>
      <c r="S120" s="14">
        <v>3210276.2887414871</v>
      </c>
      <c r="T120" s="14">
        <f t="shared" si="3"/>
        <v>-46802.269381621576</v>
      </c>
      <c r="U120" s="14">
        <f t="shared" si="3"/>
        <v>-22694.818540417567</v>
      </c>
      <c r="V120" s="14">
        <f t="shared" si="3"/>
        <v>-44889.392977860378</v>
      </c>
      <c r="W120" s="14">
        <f t="shared" ref="W120:W183" si="7">SUM(R109:R120)</f>
        <v>-20781.942136656366</v>
      </c>
      <c r="X120" s="15">
        <f t="shared" si="6"/>
        <v>1.4578891401266057E-2</v>
      </c>
      <c r="Y120" s="15">
        <f t="shared" si="6"/>
        <v>7.0694284538713442E-3</v>
      </c>
      <c r="Z120" s="15">
        <f t="shared" si="6"/>
        <v>1.3983031035455893E-2</v>
      </c>
      <c r="AA120" s="15">
        <f t="shared" si="5"/>
        <v>6.4735680880611789E-3</v>
      </c>
    </row>
    <row r="121" spans="1:27" ht="12.75" customHeight="1">
      <c r="A121" s="9">
        <v>40057</v>
      </c>
      <c r="B121" s="10" t="str">
        <f t="shared" si="4"/>
        <v>0057</v>
      </c>
      <c r="C121" s="11">
        <v>-259.06124383640304</v>
      </c>
      <c r="D121" s="11">
        <v>24.604445049712879</v>
      </c>
      <c r="E121" s="12">
        <v>0</v>
      </c>
      <c r="F121" s="12">
        <v>0.71082880000778559</v>
      </c>
      <c r="G121" s="12">
        <v>10.704310793180428</v>
      </c>
      <c r="H121" s="12">
        <v>0</v>
      </c>
      <c r="I121" s="12">
        <v>24.308089556802521</v>
      </c>
      <c r="J121" s="12">
        <v>0</v>
      </c>
      <c r="K121" s="12">
        <v>0.7001398687421625</v>
      </c>
      <c r="L121" s="11">
        <v>0</v>
      </c>
      <c r="M121" s="12">
        <v>53.669037793514157</v>
      </c>
      <c r="N121" s="12">
        <v>-0.87400386312732448</v>
      </c>
      <c r="O121" s="16">
        <v>5418.7014487588185</v>
      </c>
      <c r="P121" s="14">
        <v>7957.9172160948729</v>
      </c>
      <c r="Q121" s="14">
        <v>5273.4630529212482</v>
      </c>
      <c r="R121" s="14">
        <v>7812.6788202573025</v>
      </c>
      <c r="S121" s="14">
        <v>3228168.2896254412</v>
      </c>
      <c r="T121" s="14">
        <f t="shared" ref="T121:W184" si="8">SUM(O110:O121)</f>
        <v>-34523.38326313888</v>
      </c>
      <c r="U121" s="14">
        <f t="shared" si="8"/>
        <v>-9423.5527048007207</v>
      </c>
      <c r="V121" s="14">
        <f t="shared" si="8"/>
        <v>-33141.936167395877</v>
      </c>
      <c r="W121" s="14">
        <f t="shared" si="7"/>
        <v>-8042.1056090577204</v>
      </c>
      <c r="X121" s="15">
        <f t="shared" si="6"/>
        <v>1.0694418681358328E-2</v>
      </c>
      <c r="Y121" s="15">
        <f t="shared" si="6"/>
        <v>2.9191640148023756E-3</v>
      </c>
      <c r="Z121" s="15">
        <f t="shared" si="6"/>
        <v>1.02664834029583E-2</v>
      </c>
      <c r="AA121" s="15">
        <f t="shared" si="5"/>
        <v>2.4912287364023491E-3</v>
      </c>
    </row>
    <row r="122" spans="1:27" ht="12.75" customHeight="1">
      <c r="A122" s="9">
        <v>40087</v>
      </c>
      <c r="B122" s="10" t="str">
        <f t="shared" si="4"/>
        <v>0087</v>
      </c>
      <c r="C122" s="11">
        <v>125.6768540494089</v>
      </c>
      <c r="D122" s="11">
        <v>22.718158829184208</v>
      </c>
      <c r="E122" s="12">
        <v>0</v>
      </c>
      <c r="F122" s="12">
        <v>16.1195382529211</v>
      </c>
      <c r="G122" s="12">
        <v>5.6087091315831596</v>
      </c>
      <c r="H122" s="12">
        <v>0</v>
      </c>
      <c r="I122" s="12">
        <v>-24.432714821837902</v>
      </c>
      <c r="J122" s="12">
        <v>0</v>
      </c>
      <c r="K122" s="12">
        <v>0.69251973036217451</v>
      </c>
      <c r="L122" s="11">
        <v>0</v>
      </c>
      <c r="M122" s="12">
        <v>12.570795693284529</v>
      </c>
      <c r="N122" s="12">
        <v>-0.80672315779702009</v>
      </c>
      <c r="O122" s="16">
        <v>-13762.983609950134</v>
      </c>
      <c r="P122" s="14">
        <v>-11446.433937489926</v>
      </c>
      <c r="Q122" s="14">
        <v>-13604.836472243025</v>
      </c>
      <c r="R122" s="14">
        <v>-11288.286799782818</v>
      </c>
      <c r="S122" s="14">
        <v>3249541.954531366</v>
      </c>
      <c r="T122" s="14">
        <f t="shared" si="8"/>
        <v>-30420.556753893186</v>
      </c>
      <c r="U122" s="14">
        <f t="shared" si="8"/>
        <v>-6441.5684898913423</v>
      </c>
      <c r="V122" s="14">
        <f t="shared" si="8"/>
        <v>-28904.616782800069</v>
      </c>
      <c r="W122" s="14">
        <f t="shared" si="7"/>
        <v>-4925.6285187982257</v>
      </c>
      <c r="X122" s="15">
        <f t="shared" si="6"/>
        <v>9.3614906899333449E-3</v>
      </c>
      <c r="Y122" s="15">
        <f t="shared" si="6"/>
        <v>1.9823004534250785E-3</v>
      </c>
      <c r="Z122" s="15">
        <f t="shared" si="6"/>
        <v>8.8949818735202506E-3</v>
      </c>
      <c r="AA122" s="15">
        <f t="shared" si="5"/>
        <v>1.5157916370119853E-3</v>
      </c>
    </row>
    <row r="123" spans="1:27" ht="12.75" customHeight="1">
      <c r="A123" s="9">
        <v>40118</v>
      </c>
      <c r="B123" s="10" t="str">
        <f t="shared" si="4"/>
        <v>0118</v>
      </c>
      <c r="C123" s="11">
        <v>146.46010948684719</v>
      </c>
      <c r="D123" s="11">
        <v>34.193569728529432</v>
      </c>
      <c r="E123" s="12">
        <v>32.369349311191648</v>
      </c>
      <c r="F123" s="12">
        <v>-44.61609361000118</v>
      </c>
      <c r="G123" s="12">
        <v>6.9812503979277691</v>
      </c>
      <c r="H123" s="12">
        <v>0</v>
      </c>
      <c r="I123" s="12">
        <v>11.72465187106819</v>
      </c>
      <c r="J123" s="12">
        <v>60.94021978735902</v>
      </c>
      <c r="K123" s="12">
        <v>3.8473929043967718</v>
      </c>
      <c r="L123" s="11">
        <v>0</v>
      </c>
      <c r="M123" s="12">
        <v>83.416741006478176</v>
      </c>
      <c r="N123" s="12">
        <v>-0.73557926108844374</v>
      </c>
      <c r="O123" s="16">
        <v>-12273.806611646232</v>
      </c>
      <c r="P123" s="14">
        <v>-10801.477697773824</v>
      </c>
      <c r="Q123" s="14">
        <v>-11939.225000023524</v>
      </c>
      <c r="R123" s="14">
        <v>-10466.896086151115</v>
      </c>
      <c r="S123" s="14">
        <v>3283901.6978492257</v>
      </c>
      <c r="T123" s="14">
        <f t="shared" si="8"/>
        <v>-43661.516765287452</v>
      </c>
      <c r="U123" s="14">
        <f t="shared" si="8"/>
        <v>-20475.159970448673</v>
      </c>
      <c r="V123" s="14">
        <f t="shared" si="8"/>
        <v>-41813.663984660641</v>
      </c>
      <c r="W123" s="14">
        <f t="shared" si="7"/>
        <v>-18627.307189821866</v>
      </c>
      <c r="X123" s="15">
        <f t="shared" si="6"/>
        <v>1.329562233665013E-2</v>
      </c>
      <c r="Y123" s="15">
        <f t="shared" si="6"/>
        <v>6.2350100138072869E-3</v>
      </c>
      <c r="Z123" s="15">
        <f t="shared" si="6"/>
        <v>1.2732921942226919E-2</v>
      </c>
      <c r="AA123" s="15">
        <f t="shared" si="5"/>
        <v>5.6723096193840774E-3</v>
      </c>
    </row>
    <row r="124" spans="1:27" ht="12.75" customHeight="1">
      <c r="A124" s="9">
        <v>40148</v>
      </c>
      <c r="B124" s="10" t="str">
        <f t="shared" si="4"/>
        <v>0148</v>
      </c>
      <c r="C124" s="11">
        <v>191.84078264479166</v>
      </c>
      <c r="D124" s="11">
        <v>219.82428076687157</v>
      </c>
      <c r="E124" s="12">
        <v>29.825776877247794</v>
      </c>
      <c r="F124" s="12">
        <v>37.820419711494409</v>
      </c>
      <c r="G124" s="12">
        <v>15.817626693802868</v>
      </c>
      <c r="H124" s="12">
        <v>0</v>
      </c>
      <c r="I124" s="12">
        <v>-11.785404122821067</v>
      </c>
      <c r="J124" s="12">
        <v>-61.255986567909069</v>
      </c>
      <c r="K124" s="12">
        <v>0.44840029203944604</v>
      </c>
      <c r="L124" s="11">
        <v>0</v>
      </c>
      <c r="M124" s="12">
        <v>-176.45514073743422</v>
      </c>
      <c r="N124" s="12">
        <v>-0.7318877845241939</v>
      </c>
      <c r="O124" s="11">
        <v>-155.53905231429076</v>
      </c>
      <c r="P124" s="14">
        <v>-1903.6078350386699</v>
      </c>
      <c r="Q124" s="12">
        <v>89.809815459268492</v>
      </c>
      <c r="R124" s="12">
        <v>-1658.2589672651106</v>
      </c>
      <c r="S124" s="12">
        <v>3333039.350000002</v>
      </c>
      <c r="T124" s="12">
        <f t="shared" si="8"/>
        <v>-64768.844637266484</v>
      </c>
      <c r="U124" s="12">
        <f t="shared" si="8"/>
        <v>-43072.802370972779</v>
      </c>
      <c r="V124" s="12">
        <f t="shared" si="8"/>
        <v>-63242.252306272632</v>
      </c>
      <c r="W124" s="12">
        <f t="shared" si="7"/>
        <v>-41546.21003997892</v>
      </c>
      <c r="X124" s="15">
        <f t="shared" si="6"/>
        <v>1.943236722880768E-2</v>
      </c>
      <c r="Y124" s="15">
        <f t="shared" si="6"/>
        <v>1.2922980453552927E-2</v>
      </c>
      <c r="Z124" s="15">
        <f t="shared" si="6"/>
        <v>1.8974349134603705E-2</v>
      </c>
      <c r="AA124" s="15">
        <f t="shared" si="5"/>
        <v>1.2464962359348951E-2</v>
      </c>
    </row>
    <row r="125" spans="1:27" ht="12.75" customHeight="1">
      <c r="A125" s="9">
        <v>40179</v>
      </c>
      <c r="B125" s="10" t="str">
        <f t="shared" si="4"/>
        <v>0179</v>
      </c>
      <c r="C125" s="11">
        <v>81.402593682719655</v>
      </c>
      <c r="D125" s="11">
        <v>18.384763454506132</v>
      </c>
      <c r="E125" s="12">
        <v>33.108768061984911</v>
      </c>
      <c r="F125" s="12">
        <v>1.8778512088851953</v>
      </c>
      <c r="G125" s="12">
        <v>-28.864701761596049</v>
      </c>
      <c r="H125" s="12">
        <v>0</v>
      </c>
      <c r="I125" s="12">
        <v>0</v>
      </c>
      <c r="J125" s="12">
        <v>0</v>
      </c>
      <c r="K125" s="12">
        <v>0.25901108369889553</v>
      </c>
      <c r="L125" s="11">
        <v>0</v>
      </c>
      <c r="M125" s="12">
        <v>-46.382986670424231</v>
      </c>
      <c r="N125" s="12">
        <v>-0.65485016532242424</v>
      </c>
      <c r="O125" s="16">
        <v>-16083.958823376861</v>
      </c>
      <c r="P125" s="14">
        <v>-13545.886258584802</v>
      </c>
      <c r="Q125" s="14">
        <v>-16024.828374482409</v>
      </c>
      <c r="R125" s="14">
        <v>-13486.75580969035</v>
      </c>
      <c r="S125" s="14">
        <v>3372087.5986442557</v>
      </c>
      <c r="T125" s="14">
        <f t="shared" si="8"/>
        <v>-73640.474592770785</v>
      </c>
      <c r="U125" s="14">
        <f t="shared" si="8"/>
        <v>-51799.228228196036</v>
      </c>
      <c r="V125" s="14">
        <f t="shared" si="8"/>
        <v>-71918.682552472266</v>
      </c>
      <c r="W125" s="14">
        <f t="shared" si="7"/>
        <v>-50077.436187897518</v>
      </c>
      <c r="X125" s="15">
        <f t="shared" si="6"/>
        <v>2.1838244837523751E-2</v>
      </c>
      <c r="Y125" s="15">
        <f t="shared" si="6"/>
        <v>1.5361175151268865E-2</v>
      </c>
      <c r="Z125" s="15">
        <f t="shared" si="6"/>
        <v>2.1327643617973357E-2</v>
      </c>
      <c r="AA125" s="15">
        <f t="shared" si="5"/>
        <v>1.485057393171847E-2</v>
      </c>
    </row>
    <row r="126" spans="1:27" ht="12.75" customHeight="1">
      <c r="A126" s="9">
        <v>40210</v>
      </c>
      <c r="B126" s="10" t="str">
        <f t="shared" si="4"/>
        <v>0210</v>
      </c>
      <c r="C126" s="11">
        <v>146.83904890046352</v>
      </c>
      <c r="D126" s="11">
        <v>9.2688986346190401</v>
      </c>
      <c r="E126" s="12">
        <v>36.328099742803865</v>
      </c>
      <c r="F126" s="12">
        <v>8.4382555708744409</v>
      </c>
      <c r="G126" s="12">
        <v>-8.7328171024056029</v>
      </c>
      <c r="H126" s="12">
        <v>0</v>
      </c>
      <c r="I126" s="12">
        <v>0</v>
      </c>
      <c r="J126" s="12">
        <v>0</v>
      </c>
      <c r="K126" s="12">
        <v>1.0847379178147341</v>
      </c>
      <c r="L126" s="11">
        <v>0</v>
      </c>
      <c r="M126" s="12">
        <v>5.6959518061362388E-4</v>
      </c>
      <c r="N126" s="12">
        <v>-0.59434398407967237</v>
      </c>
      <c r="O126" s="16">
        <v>-3174.7381344070109</v>
      </c>
      <c r="P126" s="12">
        <v>731.32175320581689</v>
      </c>
      <c r="Q126" s="14">
        <v>-2982.1056851317398</v>
      </c>
      <c r="R126" s="14">
        <v>923.9542024810878</v>
      </c>
      <c r="S126" s="14">
        <v>3413806.1116511817</v>
      </c>
      <c r="T126" s="14">
        <f t="shared" si="8"/>
        <v>-73431.315484247214</v>
      </c>
      <c r="U126" s="14">
        <f t="shared" si="8"/>
        <v>-50192.141928695884</v>
      </c>
      <c r="V126" s="14">
        <f t="shared" si="8"/>
        <v>-71584.160651940299</v>
      </c>
      <c r="W126" s="14">
        <f t="shared" si="7"/>
        <v>-48344.987096388984</v>
      </c>
      <c r="X126" s="15">
        <f t="shared" si="6"/>
        <v>2.1510101359778201E-2</v>
      </c>
      <c r="Y126" s="15">
        <f t="shared" si="6"/>
        <v>1.4702692621409325E-2</v>
      </c>
      <c r="Z126" s="15">
        <f t="shared" si="6"/>
        <v>2.0969017662610206E-2</v>
      </c>
      <c r="AA126" s="15">
        <f t="shared" si="5"/>
        <v>1.4161608924241334E-2</v>
      </c>
    </row>
    <row r="127" spans="1:27" ht="12.75" customHeight="1">
      <c r="A127" s="9">
        <v>40238</v>
      </c>
      <c r="B127" s="10" t="str">
        <f t="shared" si="4"/>
        <v>0238</v>
      </c>
      <c r="C127" s="11">
        <v>52.263056054236237</v>
      </c>
      <c r="D127" s="11">
        <v>16.550485476910968</v>
      </c>
      <c r="E127" s="12">
        <v>45.994400805154335</v>
      </c>
      <c r="F127" s="12">
        <v>2.055484463785159</v>
      </c>
      <c r="G127" s="12">
        <v>47.0107557791993</v>
      </c>
      <c r="H127" s="12">
        <v>0</v>
      </c>
      <c r="I127" s="12">
        <v>0</v>
      </c>
      <c r="J127" s="12">
        <v>0</v>
      </c>
      <c r="K127" s="12">
        <v>0.24503662545872845</v>
      </c>
      <c r="L127" s="11">
        <v>0</v>
      </c>
      <c r="M127" s="12">
        <v>41.879783767599953</v>
      </c>
      <c r="N127" s="12">
        <v>-0.78146353576103544</v>
      </c>
      <c r="O127" s="11">
        <v>158.60236814866587</v>
      </c>
      <c r="P127" s="14">
        <v>3796.2488594533279</v>
      </c>
      <c r="Q127" s="12">
        <v>363.81990758524955</v>
      </c>
      <c r="R127" s="12">
        <v>4001.4663988899115</v>
      </c>
      <c r="S127" s="12">
        <v>3463308.5270681484</v>
      </c>
      <c r="T127" s="12">
        <f t="shared" si="8"/>
        <v>-65124.443070070527</v>
      </c>
      <c r="U127" s="12">
        <f t="shared" si="8"/>
        <v>-40466.416353835062</v>
      </c>
      <c r="V127" s="12">
        <f t="shared" si="8"/>
        <v>-63221.44655142496</v>
      </c>
      <c r="W127" s="12">
        <f t="shared" si="7"/>
        <v>-38563.419835189488</v>
      </c>
      <c r="X127" s="15">
        <f t="shared" si="6"/>
        <v>1.8804112472532556E-2</v>
      </c>
      <c r="Y127" s="15">
        <f t="shared" si="6"/>
        <v>1.1684323252624496E-2</v>
      </c>
      <c r="Z127" s="15">
        <f t="shared" si="6"/>
        <v>1.8254638897258414E-2</v>
      </c>
      <c r="AA127" s="15">
        <f t="shared" si="5"/>
        <v>1.113484967735035E-2</v>
      </c>
    </row>
    <row r="128" spans="1:27" ht="12.75" customHeight="1">
      <c r="A128" s="9">
        <v>40269</v>
      </c>
      <c r="B128" s="10" t="str">
        <f t="shared" si="4"/>
        <v>0269</v>
      </c>
      <c r="C128" s="11">
        <v>200.66168460642552</v>
      </c>
      <c r="D128" s="11">
        <v>10.772089949517261</v>
      </c>
      <c r="E128" s="12">
        <v>44.34513788636599</v>
      </c>
      <c r="F128" s="12">
        <v>2.2997021979875925</v>
      </c>
      <c r="G128" s="12">
        <v>-4.483762315997196</v>
      </c>
      <c r="H128" s="12">
        <v>0</v>
      </c>
      <c r="I128" s="12">
        <v>0</v>
      </c>
      <c r="J128" s="12">
        <v>0</v>
      </c>
      <c r="K128" s="12">
        <v>0.73651213162089468</v>
      </c>
      <c r="L128" s="11">
        <v>0</v>
      </c>
      <c r="M128" s="12">
        <v>74.831348475230229</v>
      </c>
      <c r="N128" s="12">
        <v>-0.76392979545582085</v>
      </c>
      <c r="O128" s="16">
        <v>-20289.650774404865</v>
      </c>
      <c r="P128" s="14">
        <v>-16609.067949286062</v>
      </c>
      <c r="Q128" s="14">
        <v>-19961.251991269171</v>
      </c>
      <c r="R128" s="14">
        <v>-16280.669166150366</v>
      </c>
      <c r="S128" s="14">
        <v>3510857.2237924384</v>
      </c>
      <c r="T128" s="14">
        <f t="shared" si="8"/>
        <v>-73538.594875933661</v>
      </c>
      <c r="U128" s="14">
        <f t="shared" si="8"/>
        <v>-46150.763879647435</v>
      </c>
      <c r="V128" s="14">
        <f t="shared" si="8"/>
        <v>-71469.32202426641</v>
      </c>
      <c r="W128" s="14">
        <f t="shared" si="7"/>
        <v>-44081.491027980177</v>
      </c>
      <c r="X128" s="15">
        <f t="shared" si="6"/>
        <v>2.0946051117537914E-2</v>
      </c>
      <c r="Y128" s="15">
        <f t="shared" si="6"/>
        <v>1.3145155424405223E-2</v>
      </c>
      <c r="Z128" s="15">
        <f t="shared" si="6"/>
        <v>2.0356658635939925E-2</v>
      </c>
      <c r="AA128" s="15">
        <f t="shared" si="5"/>
        <v>1.2555762942807233E-2</v>
      </c>
    </row>
    <row r="129" spans="1:27" ht="12.75" customHeight="1">
      <c r="A129" s="9">
        <v>40299</v>
      </c>
      <c r="B129" s="10" t="str">
        <f t="shared" si="4"/>
        <v>0299</v>
      </c>
      <c r="C129" s="11">
        <v>187.82326953467629</v>
      </c>
      <c r="D129" s="11">
        <v>17.057391831022247</v>
      </c>
      <c r="E129" s="12">
        <v>48.67932613843346</v>
      </c>
      <c r="F129" s="12">
        <v>2.6618036725221028</v>
      </c>
      <c r="G129" s="12">
        <v>6.6381627281649864</v>
      </c>
      <c r="H129" s="12">
        <v>0</v>
      </c>
      <c r="I129" s="12">
        <v>0</v>
      </c>
      <c r="J129" s="12">
        <v>0</v>
      </c>
      <c r="K129" s="12">
        <v>-0.30707090627709138</v>
      </c>
      <c r="L129" s="11">
        <v>0</v>
      </c>
      <c r="M129" s="12">
        <v>76.055196043662306</v>
      </c>
      <c r="N129" s="12">
        <v>-0.8780706341131701</v>
      </c>
      <c r="O129" s="11">
        <v>-487.18824929408203</v>
      </c>
      <c r="P129" s="14">
        <v>1392.0611994856079</v>
      </c>
      <c r="Q129" s="12">
        <v>-149.45824088599085</v>
      </c>
      <c r="R129" s="12">
        <v>1729.791207893699</v>
      </c>
      <c r="S129" s="12">
        <v>3558542.0415221867</v>
      </c>
      <c r="T129" s="12">
        <f t="shared" si="8"/>
        <v>-71913.218087079047</v>
      </c>
      <c r="U129" s="12">
        <f t="shared" si="8"/>
        <v>-45025.890906302498</v>
      </c>
      <c r="V129" s="12">
        <f t="shared" si="8"/>
        <v>-69621.607372204991</v>
      </c>
      <c r="W129" s="12">
        <f t="shared" si="7"/>
        <v>-42734.280191428457</v>
      </c>
      <c r="X129" s="15">
        <f t="shared" si="6"/>
        <v>2.02086183745964E-2</v>
      </c>
      <c r="Y129" s="15">
        <f t="shared" si="6"/>
        <v>1.2652904021064316E-2</v>
      </c>
      <c r="Z129" s="15">
        <f t="shared" si="6"/>
        <v>1.9564643766980465E-2</v>
      </c>
      <c r="AA129" s="15">
        <f t="shared" si="5"/>
        <v>1.2008929413448386E-2</v>
      </c>
    </row>
    <row r="130" spans="1:27" ht="12.75" customHeight="1">
      <c r="A130" s="9">
        <v>40330</v>
      </c>
      <c r="B130" s="10" t="str">
        <f t="shared" si="4"/>
        <v>0330</v>
      </c>
      <c r="C130" s="11">
        <v>196.92643869874163</v>
      </c>
      <c r="D130" s="11">
        <v>-17.325479846972517</v>
      </c>
      <c r="E130" s="12">
        <v>213.10670801638682</v>
      </c>
      <c r="F130" s="12">
        <v>-161.63902924508241</v>
      </c>
      <c r="G130" s="12">
        <v>10.449800567964633</v>
      </c>
      <c r="H130" s="12">
        <v>0</v>
      </c>
      <c r="I130" s="12">
        <v>8.5874109173270003</v>
      </c>
      <c r="J130" s="12">
        <v>0</v>
      </c>
      <c r="K130" s="12">
        <v>-2.3059669528865016E-2</v>
      </c>
      <c r="L130" s="11">
        <v>0</v>
      </c>
      <c r="M130" s="12">
        <v>87.724332980053461</v>
      </c>
      <c r="N130" s="12">
        <v>-1.1103203850329335</v>
      </c>
      <c r="O130" s="16">
        <v>-2179.3259932976366</v>
      </c>
      <c r="P130" s="12">
        <v>-817.23491229838748</v>
      </c>
      <c r="Q130" s="14">
        <v>-1842.6291912637798</v>
      </c>
      <c r="R130" s="14">
        <v>-480.53811026453064</v>
      </c>
      <c r="S130" s="14">
        <v>3603875.3723402275</v>
      </c>
      <c r="T130" s="14">
        <f t="shared" si="8"/>
        <v>-70730.86597611761</v>
      </c>
      <c r="U130" s="14">
        <f t="shared" si="8"/>
        <v>-46953.452647583028</v>
      </c>
      <c r="V130" s="14">
        <f t="shared" si="8"/>
        <v>-68257.746285905945</v>
      </c>
      <c r="W130" s="14">
        <f t="shared" si="7"/>
        <v>-44480.332957371378</v>
      </c>
      <c r="X130" s="15">
        <f t="shared" si="6"/>
        <v>1.9626335172125423E-2</v>
      </c>
      <c r="Y130" s="15">
        <f t="shared" si="6"/>
        <v>1.3028600547053085E-2</v>
      </c>
      <c r="Z130" s="15">
        <f t="shared" si="6"/>
        <v>1.8940096211368655E-2</v>
      </c>
      <c r="AA130" s="15">
        <f t="shared" si="5"/>
        <v>1.2342361586296322E-2</v>
      </c>
    </row>
    <row r="131" spans="1:27" ht="12.75" customHeight="1">
      <c r="A131" s="9">
        <v>40360</v>
      </c>
      <c r="B131" s="10" t="str">
        <f t="shared" si="4"/>
        <v>0360</v>
      </c>
      <c r="C131" s="11">
        <v>196.55785420680195</v>
      </c>
      <c r="D131" s="11">
        <v>34.013367781249357</v>
      </c>
      <c r="E131" s="12">
        <v>119.74363033107268</v>
      </c>
      <c r="F131" s="12">
        <v>167.76084661872568</v>
      </c>
      <c r="G131" s="12">
        <v>60.445828171241409</v>
      </c>
      <c r="H131" s="12">
        <v>0</v>
      </c>
      <c r="I131" s="12">
        <v>-8.638158577158924</v>
      </c>
      <c r="J131" s="12">
        <v>0</v>
      </c>
      <c r="K131" s="12">
        <v>-0.39665981805222156</v>
      </c>
      <c r="L131" s="11">
        <v>0</v>
      </c>
      <c r="M131" s="12">
        <v>99.725358938740968</v>
      </c>
      <c r="N131" s="12">
        <v>-1.078338880591782</v>
      </c>
      <c r="O131" s="16">
        <v>-1531.774079113547</v>
      </c>
      <c r="P131" s="12">
        <v>-658.85856373106321</v>
      </c>
      <c r="Q131" s="12">
        <v>-863.64035034151789</v>
      </c>
      <c r="R131" s="12">
        <v>9.2751650409659305</v>
      </c>
      <c r="S131" s="12">
        <v>3650907.3704975201</v>
      </c>
      <c r="T131" s="12">
        <f t="shared" si="8"/>
        <v>-69846.983531942402</v>
      </c>
      <c r="U131" s="12">
        <f t="shared" si="8"/>
        <v>-45857.705332766498</v>
      </c>
      <c r="V131" s="12">
        <f t="shared" si="8"/>
        <v>-66927.29660546458</v>
      </c>
      <c r="W131" s="12">
        <f t="shared" si="7"/>
        <v>-42938.018406288684</v>
      </c>
      <c r="X131" s="15">
        <f t="shared" si="6"/>
        <v>1.9131403906975635E-2</v>
      </c>
      <c r="Y131" s="15">
        <f t="shared" si="6"/>
        <v>1.2560632379593166E-2</v>
      </c>
      <c r="Z131" s="15">
        <f t="shared" si="6"/>
        <v>1.8331688485524134E-2</v>
      </c>
      <c r="AA131" s="15">
        <f t="shared" si="5"/>
        <v>1.1760916958141666E-2</v>
      </c>
    </row>
    <row r="132" spans="1:27" ht="12.75" customHeight="1">
      <c r="A132" s="9">
        <v>40391</v>
      </c>
      <c r="B132" s="10" t="str">
        <f t="shared" si="4"/>
        <v>0391</v>
      </c>
      <c r="C132" s="11">
        <v>183.65554416526439</v>
      </c>
      <c r="D132" s="11">
        <v>85.264951847711146</v>
      </c>
      <c r="E132" s="12">
        <v>134.92239139922464</v>
      </c>
      <c r="F132" s="12">
        <v>1.5816275380474638</v>
      </c>
      <c r="G132" s="12">
        <v>29.873894837299037</v>
      </c>
      <c r="H132" s="12">
        <v>0.1070101860613937</v>
      </c>
      <c r="I132" s="12">
        <v>0</v>
      </c>
      <c r="J132" s="12">
        <v>0</v>
      </c>
      <c r="K132" s="12">
        <v>5.623674504821001E-2</v>
      </c>
      <c r="L132" s="11">
        <v>0</v>
      </c>
      <c r="M132" s="12">
        <v>104.95076830563301</v>
      </c>
      <c r="N132" s="12">
        <v>-1.366024172571181</v>
      </c>
      <c r="O132" s="16">
        <v>-5193.4234099824162</v>
      </c>
      <c r="P132" s="14">
        <v>-3543.3517096070132</v>
      </c>
      <c r="Q132" s="14">
        <v>-4654.3770091306978</v>
      </c>
      <c r="R132" s="14">
        <v>-3004.3053087552953</v>
      </c>
      <c r="S132" s="14">
        <v>3700891.9995977236</v>
      </c>
      <c r="T132" s="14">
        <f t="shared" si="8"/>
        <v>-69555.08492087957</v>
      </c>
      <c r="U132" s="14">
        <f t="shared" si="8"/>
        <v>-45448.36983557012</v>
      </c>
      <c r="V132" s="14">
        <f t="shared" si="8"/>
        <v>-66295.259538806102</v>
      </c>
      <c r="W132" s="14">
        <f t="shared" si="7"/>
        <v>-42188.544453496623</v>
      </c>
      <c r="X132" s="15">
        <f t="shared" si="6"/>
        <v>1.8794140690525422E-2</v>
      </c>
      <c r="Y132" s="15">
        <f t="shared" si="6"/>
        <v>1.2280382632216836E-2</v>
      </c>
      <c r="Z132" s="15">
        <f t="shared" si="6"/>
        <v>1.7913319152791329E-2</v>
      </c>
      <c r="AA132" s="15">
        <f t="shared" si="5"/>
        <v>1.1399561094482735E-2</v>
      </c>
    </row>
    <row r="133" spans="1:27" ht="12.75" customHeight="1">
      <c r="A133" s="9">
        <v>40422</v>
      </c>
      <c r="B133" s="10" t="str">
        <f t="shared" si="4"/>
        <v>0422</v>
      </c>
      <c r="C133" s="11">
        <v>198.02464284400602</v>
      </c>
      <c r="D133" s="11">
        <v>39.258526158898491</v>
      </c>
      <c r="E133" s="12">
        <v>142.14586940271457</v>
      </c>
      <c r="F133" s="12">
        <v>2.2222311257244529</v>
      </c>
      <c r="G133" s="12">
        <v>-33.568775149450431</v>
      </c>
      <c r="H133" s="12">
        <v>-0.1076190252496753</v>
      </c>
      <c r="I133" s="12">
        <v>25.417605670713733</v>
      </c>
      <c r="J133" s="12">
        <v>0</v>
      </c>
      <c r="K133" s="12">
        <v>-0.31339550933387916</v>
      </c>
      <c r="L133" s="11">
        <v>0</v>
      </c>
      <c r="M133" s="12">
        <v>110.58796493752054</v>
      </c>
      <c r="N133" s="12">
        <v>-1.3358569546406003</v>
      </c>
      <c r="O133" s="16">
        <v>-28157.017479795257</v>
      </c>
      <c r="P133" s="14">
        <v>-25579.947251000696</v>
      </c>
      <c r="Q133" s="14">
        <v>-27674.686286294353</v>
      </c>
      <c r="R133" s="14">
        <v>-25097.616057499792</v>
      </c>
      <c r="S133" s="14">
        <v>3748966.8679928742</v>
      </c>
      <c r="T133" s="14">
        <f t="shared" si="8"/>
        <v>-103130.80384943364</v>
      </c>
      <c r="U133" s="14">
        <f t="shared" si="8"/>
        <v>-78986.234302665689</v>
      </c>
      <c r="V133" s="14">
        <f t="shared" si="8"/>
        <v>-99243.408878021699</v>
      </c>
      <c r="W133" s="14">
        <f t="shared" si="7"/>
        <v>-75098.839331253723</v>
      </c>
      <c r="X133" s="15">
        <f t="shared" si="6"/>
        <v>2.7509126508938157E-2</v>
      </c>
      <c r="Y133" s="15">
        <f t="shared" si="6"/>
        <v>2.106880030789747E-2</v>
      </c>
      <c r="Z133" s="15">
        <f t="shared" si="6"/>
        <v>2.6472202175303494E-2</v>
      </c>
      <c r="AA133" s="15">
        <f t="shared" si="5"/>
        <v>2.0031875974262803E-2</v>
      </c>
    </row>
    <row r="134" spans="1:27" ht="12.75" customHeight="1">
      <c r="A134" s="9">
        <v>40452</v>
      </c>
      <c r="B134" s="10" t="str">
        <f t="shared" si="4"/>
        <v>0452</v>
      </c>
      <c r="C134" s="11">
        <v>-303.09949670708176</v>
      </c>
      <c r="D134" s="11">
        <v>15.912901594320862</v>
      </c>
      <c r="E134" s="12">
        <v>149.69273738003798</v>
      </c>
      <c r="F134" s="12">
        <v>3.5993512110760872</v>
      </c>
      <c r="G134" s="12">
        <v>25.6273679637223</v>
      </c>
      <c r="H134" s="12">
        <v>0</v>
      </c>
      <c r="I134" s="12">
        <v>-25.557823902203829</v>
      </c>
      <c r="J134" s="12">
        <v>0</v>
      </c>
      <c r="K134" s="12">
        <v>-0.38259512918490646</v>
      </c>
      <c r="L134" s="11">
        <v>0</v>
      </c>
      <c r="M134" s="12">
        <v>-276.13375918880536</v>
      </c>
      <c r="N134" s="12">
        <v>-1.1654788618410397</v>
      </c>
      <c r="O134" s="16">
        <v>-9738.026174377359</v>
      </c>
      <c r="P134" s="14">
        <v>-7350.2167448347054</v>
      </c>
      <c r="Q134" s="14">
        <v>-10149.532970017319</v>
      </c>
      <c r="R134" s="14">
        <v>-7761.7235404746652</v>
      </c>
      <c r="S134" s="14">
        <v>3792036.5084256115</v>
      </c>
      <c r="T134" s="14">
        <f t="shared" si="8"/>
        <v>-99105.846413860883</v>
      </c>
      <c r="U134" s="14">
        <f t="shared" si="8"/>
        <v>-74890.017110010464</v>
      </c>
      <c r="V134" s="14">
        <f t="shared" si="8"/>
        <v>-95788.105375795989</v>
      </c>
      <c r="W134" s="14">
        <f t="shared" si="7"/>
        <v>-71572.276071945569</v>
      </c>
      <c r="X134" s="15">
        <f t="shared" si="6"/>
        <v>2.613525639683462E-2</v>
      </c>
      <c r="Y134" s="15">
        <f t="shared" si="6"/>
        <v>1.974928694478828E-2</v>
      </c>
      <c r="Z134" s="15">
        <f t="shared" si="6"/>
        <v>2.5260333112026277E-2</v>
      </c>
      <c r="AA134" s="15">
        <f t="shared" si="5"/>
        <v>1.8874363659979937E-2</v>
      </c>
    </row>
    <row r="135" spans="1:27" ht="12.75" customHeight="1">
      <c r="A135" s="9">
        <v>40483</v>
      </c>
      <c r="B135" s="10" t="str">
        <f t="shared" si="4"/>
        <v>0483</v>
      </c>
      <c r="C135" s="11">
        <v>172.02293687423818</v>
      </c>
      <c r="D135" s="11">
        <v>23.131071377148743</v>
      </c>
      <c r="E135" s="12">
        <v>167.96112699910384</v>
      </c>
      <c r="F135" s="12">
        <v>3.584736921545387</v>
      </c>
      <c r="G135" s="12">
        <v>15.330089993152939</v>
      </c>
      <c r="H135" s="12">
        <v>0</v>
      </c>
      <c r="I135" s="12">
        <v>0</v>
      </c>
      <c r="J135" s="12">
        <v>0</v>
      </c>
      <c r="K135" s="12">
        <v>3.1176664161046208</v>
      </c>
      <c r="L135" s="11">
        <v>0</v>
      </c>
      <c r="M135" s="12">
        <v>123.39574936375357</v>
      </c>
      <c r="N135" s="12">
        <v>-1.3452051214969065</v>
      </c>
      <c r="O135" s="16">
        <v>-4166.3799007742982</v>
      </c>
      <c r="P135" s="14">
        <v>-1806.6795287506104</v>
      </c>
      <c r="Q135" s="14">
        <v>-3659.1817279507477</v>
      </c>
      <c r="R135" s="14">
        <v>-1299.4813559270601</v>
      </c>
      <c r="S135" s="14">
        <v>3843654.9398304201</v>
      </c>
      <c r="T135" s="14">
        <f t="shared" si="8"/>
        <v>-90998.419702988947</v>
      </c>
      <c r="U135" s="14">
        <f t="shared" si="8"/>
        <v>-65895.218940987252</v>
      </c>
      <c r="V135" s="14">
        <f t="shared" si="8"/>
        <v>-87508.062103723219</v>
      </c>
      <c r="W135" s="14">
        <f t="shared" si="7"/>
        <v>-62404.861341721509</v>
      </c>
      <c r="X135" s="15">
        <f t="shared" si="6"/>
        <v>2.3674971121888416E-2</v>
      </c>
      <c r="Y135" s="15">
        <f t="shared" si="6"/>
        <v>1.7143895581816851E-2</v>
      </c>
      <c r="Z135" s="15">
        <f t="shared" si="6"/>
        <v>2.2766888150366597E-2</v>
      </c>
      <c r="AA135" s="15">
        <f t="shared" si="5"/>
        <v>1.6235812610295029E-2</v>
      </c>
    </row>
    <row r="136" spans="1:27" ht="12.75" customHeight="1">
      <c r="A136" s="17">
        <v>40513</v>
      </c>
      <c r="B136" s="18" t="str">
        <f t="shared" si="4"/>
        <v>0513</v>
      </c>
      <c r="C136" s="19">
        <v>183.73794581266966</v>
      </c>
      <c r="D136" s="19">
        <v>196.27736737673595</v>
      </c>
      <c r="E136" s="20">
        <v>188.19785973872078</v>
      </c>
      <c r="F136" s="20">
        <v>-23.200971457969572</v>
      </c>
      <c r="G136" s="20">
        <v>-19.531544928529055</v>
      </c>
      <c r="H136" s="20">
        <v>104.68599080662629</v>
      </c>
      <c r="I136" s="20">
        <v>0</v>
      </c>
      <c r="J136" s="20">
        <v>0</v>
      </c>
      <c r="K136" s="20">
        <v>-1.0752090678841724</v>
      </c>
      <c r="L136" s="19">
        <v>0</v>
      </c>
      <c r="M136" s="20">
        <v>111.75721124939317</v>
      </c>
      <c r="N136" s="20">
        <v>-1.3529214903850595</v>
      </c>
      <c r="O136" s="21">
        <v>-10853.159066953483</v>
      </c>
      <c r="P136" s="22">
        <v>-15251.535484982202</v>
      </c>
      <c r="Q136" s="22">
        <v>-10113.663338914106</v>
      </c>
      <c r="R136" s="22">
        <v>-14512.039756942824</v>
      </c>
      <c r="S136" s="22">
        <v>3885847.0000000023</v>
      </c>
      <c r="T136" s="22">
        <f t="shared" si="8"/>
        <v>-101696.03971762813</v>
      </c>
      <c r="U136" s="22">
        <f t="shared" si="8"/>
        <v>-79243.146590930788</v>
      </c>
      <c r="V136" s="22">
        <f t="shared" si="8"/>
        <v>-97711.535258096599</v>
      </c>
      <c r="W136" s="22">
        <f t="shared" si="7"/>
        <v>-75258.642131399218</v>
      </c>
      <c r="X136" s="23">
        <f t="shared" si="6"/>
        <v>2.6170881076282227E-2</v>
      </c>
      <c r="Y136" s="23">
        <f t="shared" si="6"/>
        <v>2.0392760340520545E-2</v>
      </c>
      <c r="Z136" s="23">
        <f t="shared" si="6"/>
        <v>2.5145492156046428E-2</v>
      </c>
      <c r="AA136" s="23">
        <f t="shared" si="5"/>
        <v>1.9367371420284735E-2</v>
      </c>
    </row>
    <row r="137" spans="1:27" ht="12.75" customHeight="1">
      <c r="A137" s="9">
        <v>40544</v>
      </c>
      <c r="B137" s="10" t="str">
        <f t="shared" si="4"/>
        <v>0544</v>
      </c>
      <c r="C137" s="11">
        <v>-789.11576414419005</v>
      </c>
      <c r="D137" s="11">
        <v>2.912479413447846</v>
      </c>
      <c r="E137" s="12">
        <v>184.93943213834697</v>
      </c>
      <c r="F137" s="12">
        <v>0.2671329302962222</v>
      </c>
      <c r="G137" s="12">
        <v>8.5242001868400834</v>
      </c>
      <c r="H137" s="12">
        <v>-105.31679312211074</v>
      </c>
      <c r="I137" s="12">
        <v>0</v>
      </c>
      <c r="J137" s="12">
        <v>0</v>
      </c>
      <c r="K137" s="12">
        <v>-0.20001226612759024</v>
      </c>
      <c r="L137" s="11">
        <v>0</v>
      </c>
      <c r="M137" s="12">
        <v>51.616982009287739</v>
      </c>
      <c r="N137" s="12">
        <v>-1.3410455290117627</v>
      </c>
      <c r="O137" s="16">
        <v>-17748.189026757682</v>
      </c>
      <c r="P137" s="14">
        <v>-13931.683765909733</v>
      </c>
      <c r="Q137" s="14">
        <v>-18395.902415140903</v>
      </c>
      <c r="R137" s="14">
        <v>-14579.397154292954</v>
      </c>
      <c r="S137" s="14">
        <v>3930197.63486329</v>
      </c>
      <c r="T137" s="14">
        <f t="shared" si="8"/>
        <v>-103360.26992100896</v>
      </c>
      <c r="U137" s="14">
        <f t="shared" si="8"/>
        <v>-79628.944098255713</v>
      </c>
      <c r="V137" s="14">
        <f t="shared" si="8"/>
        <v>-100082.60929875507</v>
      </c>
      <c r="W137" s="14">
        <f t="shared" si="7"/>
        <v>-76351.28347600183</v>
      </c>
      <c r="X137" s="15">
        <f t="shared" si="6"/>
        <v>2.6299000590743651E-2</v>
      </c>
      <c r="Y137" s="15">
        <f t="shared" si="6"/>
        <v>2.0260798946062562E-2</v>
      </c>
      <c r="Z137" s="15">
        <f t="shared" si="6"/>
        <v>2.5465032193536595E-2</v>
      </c>
      <c r="AA137" s="15">
        <f t="shared" si="5"/>
        <v>1.9426830548855509E-2</v>
      </c>
    </row>
    <row r="138" spans="1:27" ht="12.75" customHeight="1">
      <c r="A138" s="9">
        <v>40575</v>
      </c>
      <c r="B138" s="10" t="str">
        <f t="shared" si="4"/>
        <v>0575</v>
      </c>
      <c r="C138" s="11">
        <v>147.35937771717127</v>
      </c>
      <c r="D138" s="11">
        <v>1.5294136658475657</v>
      </c>
      <c r="E138" s="12">
        <v>173.8697484886462</v>
      </c>
      <c r="F138" s="12">
        <v>0.99658839335143989</v>
      </c>
      <c r="G138" s="12">
        <v>17.895053455591473</v>
      </c>
      <c r="H138" s="12">
        <v>0</v>
      </c>
      <c r="I138" s="12">
        <v>0</v>
      </c>
      <c r="J138" s="12">
        <v>0</v>
      </c>
      <c r="K138" s="12">
        <v>0.14460974034054389</v>
      </c>
      <c r="L138" s="11">
        <v>0</v>
      </c>
      <c r="M138" s="12">
        <v>100.57143036549184</v>
      </c>
      <c r="N138" s="12">
        <v>-1.6116583909430753</v>
      </c>
      <c r="O138" s="16">
        <v>-7913.1061441626962</v>
      </c>
      <c r="P138" s="14">
        <v>-2577.8171077395532</v>
      </c>
      <c r="Q138" s="14">
        <v>-7472.3515807271988</v>
      </c>
      <c r="R138" s="14">
        <v>-2137.0625443040562</v>
      </c>
      <c r="S138" s="14">
        <v>3979577.2667268286</v>
      </c>
      <c r="T138" s="14">
        <f t="shared" si="8"/>
        <v>-108098.63793076464</v>
      </c>
      <c r="U138" s="14">
        <f t="shared" si="8"/>
        <v>-82938.082959201085</v>
      </c>
      <c r="V138" s="14">
        <f t="shared" si="8"/>
        <v>-104572.85519435053</v>
      </c>
      <c r="W138" s="14">
        <f t="shared" si="7"/>
        <v>-79412.300222786987</v>
      </c>
      <c r="X138" s="15">
        <f t="shared" si="6"/>
        <v>2.7163346929980563E-2</v>
      </c>
      <c r="Y138" s="15">
        <f t="shared" si="6"/>
        <v>2.0840927917807967E-2</v>
      </c>
      <c r="Z138" s="15">
        <f t="shared" si="6"/>
        <v>2.6277377767905709E-2</v>
      </c>
      <c r="AA138" s="15">
        <f t="shared" si="5"/>
        <v>1.9954958755733113E-2</v>
      </c>
    </row>
    <row r="139" spans="1:27" ht="12.75" customHeight="1">
      <c r="A139" s="9">
        <v>40603</v>
      </c>
      <c r="B139" s="10" t="str">
        <f t="shared" si="4"/>
        <v>0603</v>
      </c>
      <c r="C139" s="11">
        <v>10.563346389302225</v>
      </c>
      <c r="D139" s="11">
        <v>3.7135144405259526</v>
      </c>
      <c r="E139" s="12">
        <v>199.04855527486663</v>
      </c>
      <c r="F139" s="12">
        <v>1.2936344819291032</v>
      </c>
      <c r="G139" s="12">
        <v>74.70401889751659</v>
      </c>
      <c r="H139" s="12">
        <v>0</v>
      </c>
      <c r="I139" s="12">
        <v>0</v>
      </c>
      <c r="J139" s="12">
        <v>0</v>
      </c>
      <c r="K139" s="12">
        <v>-0.26426333749478309</v>
      </c>
      <c r="L139" s="11">
        <v>0</v>
      </c>
      <c r="M139" s="12">
        <v>143.04895000915454</v>
      </c>
      <c r="N139" s="12">
        <v>-1.4259287118899646</v>
      </c>
      <c r="O139" s="16">
        <v>-13600.380375808219</v>
      </c>
      <c r="P139" s="14">
        <v>-9686.3568821866029</v>
      </c>
      <c r="Q139" s="14">
        <v>-13169.698548364309</v>
      </c>
      <c r="R139" s="14">
        <v>-9255.6750547426927</v>
      </c>
      <c r="S139" s="14">
        <v>4015984.0480581904</v>
      </c>
      <c r="T139" s="14">
        <f t="shared" si="8"/>
        <v>-121857.62067472153</v>
      </c>
      <c r="U139" s="14">
        <f t="shared" si="8"/>
        <v>-96420.688700841027</v>
      </c>
      <c r="V139" s="14">
        <f t="shared" si="8"/>
        <v>-118106.37365030008</v>
      </c>
      <c r="W139" s="14">
        <f t="shared" si="7"/>
        <v>-92669.441676419592</v>
      </c>
      <c r="X139" s="15">
        <f t="shared" si="6"/>
        <v>3.0343153562485427E-2</v>
      </c>
      <c r="Y139" s="15">
        <f t="shared" si="6"/>
        <v>2.4009230999675505E-2</v>
      </c>
      <c r="Z139" s="15">
        <f t="shared" si="6"/>
        <v>2.9409074397944112E-2</v>
      </c>
      <c r="AA139" s="15">
        <f t="shared" si="5"/>
        <v>2.3075151835134193E-2</v>
      </c>
    </row>
    <row r="140" spans="1:27" ht="12.75" customHeight="1">
      <c r="A140" s="9">
        <v>40634</v>
      </c>
      <c r="B140" s="10" t="str">
        <f t="shared" si="4"/>
        <v>0634</v>
      </c>
      <c r="C140" s="11">
        <v>3.393714996390059</v>
      </c>
      <c r="D140" s="11">
        <v>3.421150222726113</v>
      </c>
      <c r="E140" s="12">
        <v>191.76087386244993</v>
      </c>
      <c r="F140" s="12">
        <v>22.560856072534417</v>
      </c>
      <c r="G140" s="12">
        <v>20.1731655722282</v>
      </c>
      <c r="H140" s="12">
        <v>0</v>
      </c>
      <c r="I140" s="12">
        <v>0</v>
      </c>
      <c r="J140" s="12">
        <v>0</v>
      </c>
      <c r="K140" s="12">
        <v>0.32516460317822576</v>
      </c>
      <c r="L140" s="11">
        <v>0</v>
      </c>
      <c r="M140" s="12">
        <v>117.20579743539798</v>
      </c>
      <c r="N140" s="12">
        <v>-1.4967254530760898</v>
      </c>
      <c r="O140" s="16">
        <v>-18052.363866088563</v>
      </c>
      <c r="P140" s="14">
        <v>-15272.11380628094</v>
      </c>
      <c r="Q140" s="14">
        <v>-17695.019868776733</v>
      </c>
      <c r="R140" s="14">
        <v>-14914.769808969111</v>
      </c>
      <c r="S140" s="14">
        <v>4058133.3984805681</v>
      </c>
      <c r="T140" s="14">
        <f t="shared" si="8"/>
        <v>-119620.33376640525</v>
      </c>
      <c r="U140" s="14">
        <f t="shared" si="8"/>
        <v>-95083.734557835909</v>
      </c>
      <c r="V140" s="14">
        <f t="shared" si="8"/>
        <v>-115840.14152780766</v>
      </c>
      <c r="W140" s="14">
        <f t="shared" si="7"/>
        <v>-91303.542319238331</v>
      </c>
      <c r="X140" s="15">
        <f t="shared" si="6"/>
        <v>2.9476688423104344E-2</v>
      </c>
      <c r="Y140" s="15">
        <f t="shared" si="6"/>
        <v>2.3430411280574666E-2</v>
      </c>
      <c r="Z140" s="15">
        <f t="shared" si="6"/>
        <v>2.854517832537987E-2</v>
      </c>
      <c r="AA140" s="15">
        <f t="shared" si="5"/>
        <v>2.2498901182850195E-2</v>
      </c>
    </row>
    <row r="141" spans="1:27" ht="12.75" customHeight="1">
      <c r="A141" s="9">
        <v>40664</v>
      </c>
      <c r="B141" s="10" t="str">
        <f t="shared" si="4"/>
        <v>0664</v>
      </c>
      <c r="C141" s="11">
        <v>50.297710183132729</v>
      </c>
      <c r="D141" s="11">
        <v>3.4546188050996713</v>
      </c>
      <c r="E141" s="12">
        <v>215.31852896304443</v>
      </c>
      <c r="F141" s="12">
        <v>4.0976715561505639</v>
      </c>
      <c r="G141" s="12">
        <v>15.759963703907282</v>
      </c>
      <c r="H141" s="12">
        <v>0</v>
      </c>
      <c r="I141" s="12">
        <v>0</v>
      </c>
      <c r="J141" s="12">
        <v>0</v>
      </c>
      <c r="K141" s="12">
        <v>-4.3585455242813105E-2</v>
      </c>
      <c r="L141" s="11">
        <v>0</v>
      </c>
      <c r="M141" s="12">
        <v>173.727914366872</v>
      </c>
      <c r="N141" s="12">
        <v>-1.6221618922486027</v>
      </c>
      <c r="O141" s="16">
        <v>-7505.7540622010865</v>
      </c>
      <c r="P141" s="14">
        <v>-4478.6902080123227</v>
      </c>
      <c r="Q141" s="14">
        <v>-7044.763401970371</v>
      </c>
      <c r="R141" s="14">
        <v>-4017.6995477816076</v>
      </c>
      <c r="S141" s="14">
        <v>4108539.8740748242</v>
      </c>
      <c r="T141" s="14">
        <f t="shared" si="8"/>
        <v>-126638.89957931224</v>
      </c>
      <c r="U141" s="14">
        <f t="shared" si="8"/>
        <v>-100954.48596533385</v>
      </c>
      <c r="V141" s="14">
        <f t="shared" si="8"/>
        <v>-122735.44668889204</v>
      </c>
      <c r="W141" s="14">
        <f t="shared" si="7"/>
        <v>-97051.033074913634</v>
      </c>
      <c r="X141" s="15">
        <f t="shared" si="6"/>
        <v>3.0823334678680526E-2</v>
      </c>
      <c r="Y141" s="15">
        <f t="shared" si="6"/>
        <v>2.4571864715823684E-2</v>
      </c>
      <c r="Z141" s="15">
        <f t="shared" si="6"/>
        <v>2.9873251921774292E-2</v>
      </c>
      <c r="AA141" s="15">
        <f t="shared" si="5"/>
        <v>2.3621781958917447E-2</v>
      </c>
    </row>
    <row r="142" spans="1:27" ht="12.75" customHeight="1">
      <c r="A142" s="9">
        <v>40695</v>
      </c>
      <c r="B142" s="10" t="str">
        <f t="shared" si="4"/>
        <v>0695</v>
      </c>
      <c r="C142" s="11">
        <v>32.651437503546035</v>
      </c>
      <c r="D142" s="11">
        <v>-226.69230278543662</v>
      </c>
      <c r="E142" s="12">
        <v>25.783019924220596</v>
      </c>
      <c r="F142" s="12">
        <v>115.49134603607862</v>
      </c>
      <c r="G142" s="12">
        <v>18.65275718552795</v>
      </c>
      <c r="H142" s="12">
        <v>0</v>
      </c>
      <c r="I142" s="12">
        <v>0</v>
      </c>
      <c r="J142" s="12">
        <v>0</v>
      </c>
      <c r="K142" s="12">
        <v>3.4448847603658166</v>
      </c>
      <c r="L142" s="11">
        <v>0</v>
      </c>
      <c r="M142" s="12">
        <v>168.58158790922329</v>
      </c>
      <c r="N142" s="12">
        <v>-1.7442636116252905</v>
      </c>
      <c r="O142" s="16">
        <v>-13369.929262565436</v>
      </c>
      <c r="P142" s="14">
        <v>-9816.0195793138355</v>
      </c>
      <c r="Q142" s="14">
        <v>-13233.760795643535</v>
      </c>
      <c r="R142" s="14">
        <v>-9679.8511123919343</v>
      </c>
      <c r="S142" s="14">
        <v>4158553.0844823415</v>
      </c>
      <c r="T142" s="14">
        <f t="shared" si="8"/>
        <v>-137829.50284858004</v>
      </c>
      <c r="U142" s="14">
        <f t="shared" si="8"/>
        <v>-109953.27063234927</v>
      </c>
      <c r="V142" s="14">
        <f t="shared" si="8"/>
        <v>-134126.5782932718</v>
      </c>
      <c r="W142" s="14">
        <f t="shared" si="7"/>
        <v>-106250.34607704103</v>
      </c>
      <c r="X142" s="15">
        <f t="shared" si="6"/>
        <v>3.3143619919844575E-2</v>
      </c>
      <c r="Y142" s="15">
        <f t="shared" si="6"/>
        <v>2.6440271026631924E-2</v>
      </c>
      <c r="Z142" s="15">
        <f t="shared" si="6"/>
        <v>3.2253184116794301E-2</v>
      </c>
      <c r="AA142" s="15">
        <f t="shared" si="5"/>
        <v>2.5549835223581646E-2</v>
      </c>
    </row>
    <row r="143" spans="1:27" ht="12.75" customHeight="1">
      <c r="A143" s="9">
        <v>40725</v>
      </c>
      <c r="B143" s="10" t="str">
        <f t="shared" si="4"/>
        <v>0725</v>
      </c>
      <c r="C143" s="11">
        <v>-217.65803848161181</v>
      </c>
      <c r="D143" s="11">
        <v>-175.98427201275342</v>
      </c>
      <c r="E143" s="12">
        <v>192.37632782408451</v>
      </c>
      <c r="F143" s="12">
        <v>-112.64779747815906</v>
      </c>
      <c r="G143" s="12">
        <v>31.299763998150727</v>
      </c>
      <c r="H143" s="12">
        <v>0</v>
      </c>
      <c r="I143" s="12">
        <v>0</v>
      </c>
      <c r="J143" s="12">
        <v>0</v>
      </c>
      <c r="K143" s="12">
        <v>3.5505075187172048</v>
      </c>
      <c r="L143" s="11">
        <v>0</v>
      </c>
      <c r="M143" s="12">
        <v>170.42172191138403</v>
      </c>
      <c r="N143" s="12">
        <v>-1.6516877630018572</v>
      </c>
      <c r="O143" s="16">
        <v>-13789.247178201038</v>
      </c>
      <c r="P143" s="14">
        <v>-10985.439526356387</v>
      </c>
      <c r="Q143" s="14">
        <v>-13899.540652684227</v>
      </c>
      <c r="R143" s="14">
        <v>-11095.733000839577</v>
      </c>
      <c r="S143" s="14">
        <v>4199415.1746218018</v>
      </c>
      <c r="T143" s="14">
        <f t="shared" si="8"/>
        <v>-150086.97594766755</v>
      </c>
      <c r="U143" s="14">
        <f t="shared" si="8"/>
        <v>-120279.85159497462</v>
      </c>
      <c r="V143" s="14">
        <f t="shared" si="8"/>
        <v>-147162.47859561449</v>
      </c>
      <c r="W143" s="14">
        <f t="shared" si="7"/>
        <v>-117355.35424292157</v>
      </c>
      <c r="X143" s="15">
        <f t="shared" si="6"/>
        <v>3.5739970854676055E-2</v>
      </c>
      <c r="Y143" s="15">
        <f t="shared" si="6"/>
        <v>2.8642048140859754E-2</v>
      </c>
      <c r="Z143" s="15">
        <f t="shared" si="6"/>
        <v>3.5043564990896121E-2</v>
      </c>
      <c r="AA143" s="15">
        <f t="shared" si="5"/>
        <v>2.7945642277079824E-2</v>
      </c>
    </row>
    <row r="144" spans="1:27" ht="12.75" customHeight="1">
      <c r="A144" s="9">
        <v>40756</v>
      </c>
      <c r="B144" s="10" t="str">
        <f t="shared" si="4"/>
        <v>0756</v>
      </c>
      <c r="C144" s="11">
        <v>196.78590986116512</v>
      </c>
      <c r="D144" s="11">
        <v>22.451052528942157</v>
      </c>
      <c r="E144" s="12">
        <v>221.22320517607932</v>
      </c>
      <c r="F144" s="12">
        <v>0.78539826792529388</v>
      </c>
      <c r="G144" s="12">
        <v>19.677965962157703</v>
      </c>
      <c r="H144" s="12">
        <v>0</v>
      </c>
      <c r="I144" s="12">
        <v>0</v>
      </c>
      <c r="J144" s="12">
        <v>0</v>
      </c>
      <c r="K144" s="12">
        <v>4.1254544711393351</v>
      </c>
      <c r="L144" s="11">
        <v>0</v>
      </c>
      <c r="M144" s="12">
        <v>162.84029292512326</v>
      </c>
      <c r="N144" s="12">
        <v>-1.8442539531625481</v>
      </c>
      <c r="O144" s="16">
        <v>-4561.3825668400495</v>
      </c>
      <c r="P144" s="14">
        <v>-2089.3082815079351</v>
      </c>
      <c r="Q144" s="14">
        <v>-3935.3375416006797</v>
      </c>
      <c r="R144" s="14">
        <v>-1463.2632562685653</v>
      </c>
      <c r="S144" s="14">
        <v>4242195.7691651285</v>
      </c>
      <c r="T144" s="14">
        <f t="shared" si="8"/>
        <v>-149454.93510452518</v>
      </c>
      <c r="U144" s="14">
        <f t="shared" si="8"/>
        <v>-118825.80816687553</v>
      </c>
      <c r="V144" s="14">
        <f t="shared" si="8"/>
        <v>-146443.43912808449</v>
      </c>
      <c r="W144" s="14">
        <f t="shared" si="7"/>
        <v>-115814.31219043485</v>
      </c>
      <c r="X144" s="15">
        <f t="shared" si="6"/>
        <v>3.5230560595730868E-2</v>
      </c>
      <c r="Y144" s="15">
        <f t="shared" si="6"/>
        <v>2.8010448982711766E-2</v>
      </c>
      <c r="Z144" s="15">
        <f t="shared" si="6"/>
        <v>3.4520669741958845E-2</v>
      </c>
      <c r="AA144" s="15">
        <f t="shared" si="5"/>
        <v>2.7300558128939747E-2</v>
      </c>
    </row>
    <row r="145" spans="1:27" ht="12.75" customHeight="1">
      <c r="A145" s="9">
        <v>40787</v>
      </c>
      <c r="B145" s="10" t="str">
        <f t="shared" si="4"/>
        <v>0787</v>
      </c>
      <c r="C145" s="11">
        <v>175.90046493775495</v>
      </c>
      <c r="D145" s="11">
        <v>10.619766836738822</v>
      </c>
      <c r="E145" s="12">
        <v>202.61793956549602</v>
      </c>
      <c r="F145" s="12">
        <v>1.6833962641741396</v>
      </c>
      <c r="G145" s="12">
        <v>140.00002344490625</v>
      </c>
      <c r="H145" s="12">
        <v>0</v>
      </c>
      <c r="I145" s="12">
        <v>0</v>
      </c>
      <c r="J145" s="12">
        <v>0</v>
      </c>
      <c r="K145" s="12">
        <v>-13.287673372326234</v>
      </c>
      <c r="L145" s="11">
        <v>0</v>
      </c>
      <c r="M145" s="12">
        <v>141.88577842142109</v>
      </c>
      <c r="N145" s="12">
        <v>-1.7490118490870583</v>
      </c>
      <c r="O145" s="16">
        <v>-8096.4771277418195</v>
      </c>
      <c r="P145" s="14">
        <v>-6050.3874387094093</v>
      </c>
      <c r="Q145" s="14">
        <v>-7438.8064434927419</v>
      </c>
      <c r="R145" s="14">
        <v>-5392.7167544603308</v>
      </c>
      <c r="S145" s="14">
        <v>4272952.2272559898</v>
      </c>
      <c r="T145" s="14">
        <f t="shared" si="8"/>
        <v>-129394.39475247174</v>
      </c>
      <c r="U145" s="14">
        <f t="shared" si="8"/>
        <v>-99296.24835458427</v>
      </c>
      <c r="V145" s="14">
        <f t="shared" si="8"/>
        <v>-126207.55928528286</v>
      </c>
      <c r="W145" s="14">
        <f t="shared" si="7"/>
        <v>-96109.41288739536</v>
      </c>
      <c r="X145" s="15">
        <f t="shared" si="6"/>
        <v>3.0282200191029611E-2</v>
      </c>
      <c r="Y145" s="15">
        <f t="shared" si="6"/>
        <v>2.3238324014296426E-2</v>
      </c>
      <c r="Z145" s="15">
        <f t="shared" si="6"/>
        <v>2.9536384348095319E-2</v>
      </c>
      <c r="AA145" s="15">
        <f t="shared" si="5"/>
        <v>2.2492508171362131E-2</v>
      </c>
    </row>
    <row r="146" spans="1:27" ht="12.75" customHeight="1">
      <c r="A146" s="9">
        <v>40817</v>
      </c>
      <c r="B146" s="10" t="str">
        <f t="shared" si="4"/>
        <v>0817</v>
      </c>
      <c r="C146" s="11">
        <v>-345.97847711267025</v>
      </c>
      <c r="D146" s="11">
        <v>6.7930057043955578</v>
      </c>
      <c r="E146" s="12">
        <v>213.67903036428248</v>
      </c>
      <c r="F146" s="12">
        <v>2.1658696133013824</v>
      </c>
      <c r="G146" s="12">
        <v>16.251726192873395</v>
      </c>
      <c r="H146" s="12">
        <v>0</v>
      </c>
      <c r="I146" s="12">
        <v>0</v>
      </c>
      <c r="J146" s="12">
        <v>0</v>
      </c>
      <c r="K146" s="12">
        <v>-0.67042864614896436</v>
      </c>
      <c r="L146" s="11">
        <v>0</v>
      </c>
      <c r="M146" s="12">
        <v>89.011622919431701</v>
      </c>
      <c r="N146" s="12">
        <v>-1.5749895734717132</v>
      </c>
      <c r="O146" s="16">
        <v>-13935.614444621355</v>
      </c>
      <c r="P146" s="14">
        <v>-11475.89336245419</v>
      </c>
      <c r="Q146" s="14">
        <v>-13955.937085159361</v>
      </c>
      <c r="R146" s="14">
        <v>-11496.216002992196</v>
      </c>
      <c r="S146" s="14">
        <v>4306829.9283174481</v>
      </c>
      <c r="T146" s="14">
        <f t="shared" si="8"/>
        <v>-133591.98302271572</v>
      </c>
      <c r="U146" s="14">
        <f t="shared" si="8"/>
        <v>-103421.92497220373</v>
      </c>
      <c r="V146" s="14">
        <f t="shared" si="8"/>
        <v>-130013.96340042491</v>
      </c>
      <c r="W146" s="14">
        <f t="shared" si="7"/>
        <v>-99843.905349912908</v>
      </c>
      <c r="X146" s="15">
        <f t="shared" si="6"/>
        <v>3.1018634412366079E-2</v>
      </c>
      <c r="Y146" s="15">
        <f t="shared" si="6"/>
        <v>2.4013468535686443E-2</v>
      </c>
      <c r="Z146" s="15">
        <f t="shared" si="6"/>
        <v>3.0187856396553265E-2</v>
      </c>
      <c r="AA146" s="15">
        <f t="shared" si="5"/>
        <v>2.3182690519873626E-2</v>
      </c>
    </row>
    <row r="147" spans="1:27" ht="12.75" customHeight="1">
      <c r="A147" s="9">
        <v>40848</v>
      </c>
      <c r="B147" s="10" t="str">
        <f t="shared" si="4"/>
        <v>0848</v>
      </c>
      <c r="C147" s="11">
        <v>188.30944651502833</v>
      </c>
      <c r="D147" s="11">
        <v>28.246146116442084</v>
      </c>
      <c r="E147" s="12">
        <v>208.24861853748797</v>
      </c>
      <c r="F147" s="12">
        <v>1.7020702507371368</v>
      </c>
      <c r="G147" s="12">
        <v>30.500467889950258</v>
      </c>
      <c r="H147" s="12">
        <v>0</v>
      </c>
      <c r="I147" s="12">
        <v>0</v>
      </c>
      <c r="J147" s="12">
        <v>518.60215445813276</v>
      </c>
      <c r="K147" s="12">
        <v>2.3991268130600103</v>
      </c>
      <c r="L147" s="11">
        <v>0</v>
      </c>
      <c r="M147" s="12">
        <v>83.739199538212603</v>
      </c>
      <c r="N147" s="12">
        <v>-1.5553929697742164</v>
      </c>
      <c r="O147" s="16">
        <v>-8204.3478414727451</v>
      </c>
      <c r="P147" s="14">
        <v>-4944.732961148241</v>
      </c>
      <c r="Q147" s="14">
        <v>-7144.1560043234686</v>
      </c>
      <c r="R147" s="14">
        <v>-3884.5411239989644</v>
      </c>
      <c r="S147" s="14">
        <v>4340103.201685816</v>
      </c>
      <c r="T147" s="14">
        <f t="shared" si="8"/>
        <v>-137629.95096341419</v>
      </c>
      <c r="U147" s="14">
        <f t="shared" si="8"/>
        <v>-106559.97840460135</v>
      </c>
      <c r="V147" s="14">
        <f t="shared" si="8"/>
        <v>-133498.93767679762</v>
      </c>
      <c r="W147" s="14">
        <f t="shared" si="7"/>
        <v>-102428.9651179848</v>
      </c>
      <c r="X147" s="15">
        <f t="shared" si="6"/>
        <v>3.1711216201023726E-2</v>
      </c>
      <c r="Y147" s="15">
        <f t="shared" si="6"/>
        <v>2.4552406579458872E-2</v>
      </c>
      <c r="Z147" s="15">
        <f t="shared" si="6"/>
        <v>3.0759392455216951E-2</v>
      </c>
      <c r="AA147" s="15">
        <f t="shared" si="5"/>
        <v>2.3600582833652104E-2</v>
      </c>
    </row>
    <row r="148" spans="1:27" ht="12.75" customHeight="1">
      <c r="A148" s="9">
        <v>40878</v>
      </c>
      <c r="B148" s="10" t="str">
        <f t="shared" si="4"/>
        <v>0878</v>
      </c>
      <c r="C148" s="11">
        <v>353.96812209928896</v>
      </c>
      <c r="D148" s="11">
        <v>-23.351648683357496</v>
      </c>
      <c r="E148" s="12">
        <v>217.11830490494043</v>
      </c>
      <c r="F148" s="12">
        <v>2.9086428687103107</v>
      </c>
      <c r="G148" s="12">
        <v>-0.52501792859733831</v>
      </c>
      <c r="H148" s="12">
        <v>0</v>
      </c>
      <c r="I148" s="12">
        <v>0</v>
      </c>
      <c r="J148" s="12">
        <v>-521.65643663370213</v>
      </c>
      <c r="K148" s="12">
        <v>-1.7683586340514603</v>
      </c>
      <c r="L148" s="11">
        <v>0</v>
      </c>
      <c r="M148" s="12">
        <v>375.828355188807</v>
      </c>
      <c r="N148" s="12">
        <v>-1.550319750552472</v>
      </c>
      <c r="O148" s="16">
        <v>-1933.6907689997713</v>
      </c>
      <c r="P148" s="14">
        <v>-2278.6205785067759</v>
      </c>
      <c r="Q148" s="14">
        <v>-1532.7191255682856</v>
      </c>
      <c r="R148" s="14">
        <v>-1877.64893507529</v>
      </c>
      <c r="S148" s="14">
        <v>4376382.0000000009</v>
      </c>
      <c r="T148" s="14">
        <f t="shared" si="8"/>
        <v>-128710.48266546047</v>
      </c>
      <c r="U148" s="14">
        <f t="shared" si="8"/>
        <v>-93587.063498125935</v>
      </c>
      <c r="V148" s="14">
        <f t="shared" si="8"/>
        <v>-124917.99346345178</v>
      </c>
      <c r="W148" s="14">
        <f t="shared" si="7"/>
        <v>-89794.57429611728</v>
      </c>
      <c r="X148" s="15">
        <f t="shared" si="6"/>
        <v>2.9410248617570505E-2</v>
      </c>
      <c r="Y148" s="15">
        <f t="shared" si="6"/>
        <v>2.138457371822796E-2</v>
      </c>
      <c r="Z148" s="15">
        <f t="shared" si="6"/>
        <v>2.8543667683363052E-2</v>
      </c>
      <c r="AA148" s="15">
        <f t="shared" si="5"/>
        <v>2.0517992784020514E-2</v>
      </c>
    </row>
    <row r="149" spans="1:27" ht="12.75" customHeight="1">
      <c r="A149" s="9">
        <v>40909</v>
      </c>
      <c r="B149" s="10" t="str">
        <f t="shared" si="4"/>
        <v>0909</v>
      </c>
      <c r="C149" s="16">
        <v>-1867.342998728994</v>
      </c>
      <c r="D149" s="11">
        <v>-1.4711671696863886</v>
      </c>
      <c r="E149" s="12">
        <v>78.437158307806982</v>
      </c>
      <c r="F149" s="12">
        <v>128.06558088185673</v>
      </c>
      <c r="G149" s="12">
        <v>-72.687979285876835</v>
      </c>
      <c r="H149" s="12">
        <v>0</v>
      </c>
      <c r="I149" s="12">
        <v>0</v>
      </c>
      <c r="J149" s="12">
        <v>0</v>
      </c>
      <c r="K149" s="12">
        <v>-0.31515051429597429</v>
      </c>
      <c r="L149" s="11">
        <v>0</v>
      </c>
      <c r="M149" s="12">
        <v>212.30751593117316</v>
      </c>
      <c r="N149" s="12">
        <v>-1.5505040753806618</v>
      </c>
      <c r="O149" s="16">
        <v>-26016.009869470741</v>
      </c>
      <c r="P149" s="14">
        <v>-20244.576509371134</v>
      </c>
      <c r="Q149" s="14">
        <v>-27540.56741412414</v>
      </c>
      <c r="R149" s="14">
        <v>-21769.134054024533</v>
      </c>
      <c r="S149" s="14">
        <v>4410802.0855610715</v>
      </c>
      <c r="T149" s="14">
        <f t="shared" si="8"/>
        <v>-136978.30350817353</v>
      </c>
      <c r="U149" s="14">
        <f t="shared" si="8"/>
        <v>-99899.956241587322</v>
      </c>
      <c r="V149" s="14">
        <f t="shared" si="8"/>
        <v>-134062.65846243504</v>
      </c>
      <c r="W149" s="14">
        <f t="shared" si="7"/>
        <v>-96984.311195848873</v>
      </c>
      <c r="X149" s="15">
        <f t="shared" si="6"/>
        <v>3.1055191516431269E-2</v>
      </c>
      <c r="Y149" s="15">
        <f t="shared" si="6"/>
        <v>2.2648931941111942E-2</v>
      </c>
      <c r="Z149" s="15">
        <f t="shared" si="6"/>
        <v>3.0394167741348961E-2</v>
      </c>
      <c r="AA149" s="15">
        <f t="shared" si="5"/>
        <v>2.1987908166029645E-2</v>
      </c>
    </row>
    <row r="150" spans="1:27" ht="12.75" customHeight="1">
      <c r="A150" s="9">
        <v>40940</v>
      </c>
      <c r="B150" s="10" t="str">
        <f t="shared" si="4"/>
        <v>0940</v>
      </c>
      <c r="C150" s="11">
        <v>227.71146528484641</v>
      </c>
      <c r="D150" s="11">
        <v>0.53014537178276844</v>
      </c>
      <c r="E150" s="12">
        <v>197.89481750592472</v>
      </c>
      <c r="F150" s="12">
        <v>-4.6620300343121883</v>
      </c>
      <c r="G150" s="12">
        <v>26.208579596289145</v>
      </c>
      <c r="H150" s="12">
        <v>0</v>
      </c>
      <c r="I150" s="12">
        <v>0</v>
      </c>
      <c r="J150" s="12">
        <v>88.161583750349067</v>
      </c>
      <c r="K150" s="12">
        <v>-0.16817715401372321</v>
      </c>
      <c r="L150" s="11">
        <v>0</v>
      </c>
      <c r="M150" s="12">
        <v>212.50338906407379</v>
      </c>
      <c r="N150" s="12">
        <v>-1.4004925017362051</v>
      </c>
      <c r="O150" s="16">
        <v>-9514.2700170792341</v>
      </c>
      <c r="P150" s="14">
        <v>-5286.2194873272174</v>
      </c>
      <c r="Q150" s="14">
        <v>-8767.4907361960304</v>
      </c>
      <c r="R150" s="14">
        <v>-4539.4402064440137</v>
      </c>
      <c r="S150" s="14">
        <v>4443532.3434432838</v>
      </c>
      <c r="T150" s="14">
        <f t="shared" si="8"/>
        <v>-138579.46738109007</v>
      </c>
      <c r="U150" s="14">
        <f t="shared" si="8"/>
        <v>-102608.35862117499</v>
      </c>
      <c r="V150" s="14">
        <f t="shared" si="8"/>
        <v>-135357.79761790385</v>
      </c>
      <c r="W150" s="14">
        <f t="shared" si="7"/>
        <v>-99386.688857988818</v>
      </c>
      <c r="X150" s="15">
        <f t="shared" si="6"/>
        <v>3.1186780396810419E-2</v>
      </c>
      <c r="Y150" s="15">
        <f t="shared" si="6"/>
        <v>2.3091619614872431E-2</v>
      </c>
      <c r="Z150" s="15">
        <f t="shared" si="6"/>
        <v>3.0461755908592167E-2</v>
      </c>
      <c r="AA150" s="15">
        <f t="shared" si="5"/>
        <v>2.236659512665419E-2</v>
      </c>
    </row>
    <row r="151" spans="1:27" ht="12.75" customHeight="1">
      <c r="A151" s="9">
        <v>40969</v>
      </c>
      <c r="B151" s="10" t="str">
        <f t="shared" si="4"/>
        <v>0969</v>
      </c>
      <c r="C151" s="11">
        <v>108.9823456421812</v>
      </c>
      <c r="D151" s="11">
        <v>0.46491975937441465</v>
      </c>
      <c r="E151" s="12">
        <v>211.86085460038697</v>
      </c>
      <c r="F151" s="12">
        <v>-6.8070290192991489</v>
      </c>
      <c r="G151" s="12">
        <v>38.934014696740576</v>
      </c>
      <c r="H151" s="12">
        <v>0</v>
      </c>
      <c r="I151" s="12">
        <v>0</v>
      </c>
      <c r="J151" s="12">
        <v>-88.646611569356892</v>
      </c>
      <c r="K151" s="12">
        <v>-1.0369535591866723</v>
      </c>
      <c r="L151" s="11">
        <v>0</v>
      </c>
      <c r="M151" s="12">
        <v>133.95856966113624</v>
      </c>
      <c r="N151" s="12">
        <v>-1.0604324177993385</v>
      </c>
      <c r="O151" s="16">
        <v>-10441.918508900008</v>
      </c>
      <c r="P151" s="14">
        <v>-7519.0372275182563</v>
      </c>
      <c r="Q151" s="14">
        <v>-10045.26883110583</v>
      </c>
      <c r="R151" s="14">
        <v>-7122.3875497240788</v>
      </c>
      <c r="S151" s="14">
        <v>4489308.6569351312</v>
      </c>
      <c r="T151" s="14">
        <f t="shared" si="8"/>
        <v>-135421.00551418186</v>
      </c>
      <c r="U151" s="14">
        <f t="shared" si="8"/>
        <v>-100441.03896650666</v>
      </c>
      <c r="V151" s="14">
        <f t="shared" si="8"/>
        <v>-132233.36790064539</v>
      </c>
      <c r="W151" s="14">
        <f t="shared" si="7"/>
        <v>-97253.401352970192</v>
      </c>
      <c r="X151" s="15">
        <f t="shared" si="6"/>
        <v>3.0165224951726601E-2</v>
      </c>
      <c r="Y151" s="15">
        <f t="shared" si="6"/>
        <v>2.2373386782248598E-2</v>
      </c>
      <c r="Z151" s="15">
        <f t="shared" si="6"/>
        <v>2.9455174060346662E-2</v>
      </c>
      <c r="AA151" s="15">
        <f t="shared" si="5"/>
        <v>2.1663335890868655E-2</v>
      </c>
    </row>
    <row r="152" spans="1:27" ht="12.75" customHeight="1">
      <c r="A152" s="9">
        <v>41000</v>
      </c>
      <c r="B152" s="10" t="str">
        <f t="shared" si="4"/>
        <v>1000</v>
      </c>
      <c r="C152" s="11">
        <v>-718.73822746900964</v>
      </c>
      <c r="D152" s="11">
        <v>-1.3051299642829643</v>
      </c>
      <c r="E152" s="12">
        <v>-126.53495819866541</v>
      </c>
      <c r="F152" s="12">
        <v>150.64013017546631</v>
      </c>
      <c r="G152" s="12">
        <v>-26.927914287216883</v>
      </c>
      <c r="H152" s="12">
        <v>0</v>
      </c>
      <c r="I152" s="12">
        <v>0</v>
      </c>
      <c r="J152" s="12">
        <v>0</v>
      </c>
      <c r="K152" s="12">
        <v>-0.67766921098189614</v>
      </c>
      <c r="L152" s="11">
        <v>300.21641223500137</v>
      </c>
      <c r="M152" s="12">
        <v>92.098824353311642</v>
      </c>
      <c r="N152" s="12">
        <v>-1.0302076784543992</v>
      </c>
      <c r="O152" s="16">
        <v>-14239.704981642733</v>
      </c>
      <c r="P152" s="14">
        <v>-11555.853778183795</v>
      </c>
      <c r="Q152" s="14">
        <v>-14571.963721687565</v>
      </c>
      <c r="R152" s="14">
        <v>-11888.112518228627</v>
      </c>
      <c r="S152" s="14">
        <v>4522628.9335394436</v>
      </c>
      <c r="T152" s="14">
        <f t="shared" si="8"/>
        <v>-131608.34662973604</v>
      </c>
      <c r="U152" s="14">
        <f t="shared" si="8"/>
        <v>-96724.778938409509</v>
      </c>
      <c r="V152" s="14">
        <f t="shared" si="8"/>
        <v>-129110.31175355626</v>
      </c>
      <c r="W152" s="14">
        <f t="shared" si="7"/>
        <v>-94226.7440622297</v>
      </c>
      <c r="X152" s="15">
        <f t="shared" si="6"/>
        <v>2.9099965653547073E-2</v>
      </c>
      <c r="Y152" s="15">
        <f t="shared" si="6"/>
        <v>2.1386848304336115E-2</v>
      </c>
      <c r="Z152" s="15">
        <f t="shared" si="6"/>
        <v>2.8547624324446522E-2</v>
      </c>
      <c r="AA152" s="15">
        <f t="shared" si="5"/>
        <v>2.0834506975235558E-2</v>
      </c>
    </row>
    <row r="153" spans="1:27" ht="12.75" customHeight="1">
      <c r="A153" s="9">
        <v>41030</v>
      </c>
      <c r="B153" s="10" t="str">
        <f t="shared" si="4"/>
        <v>1030</v>
      </c>
      <c r="C153" s="11">
        <v>79.743525871225884</v>
      </c>
      <c r="D153" s="11">
        <v>-1.3100467825199893</v>
      </c>
      <c r="E153" s="12">
        <v>254.34294112574065</v>
      </c>
      <c r="F153" s="12">
        <v>-281.80267823676354</v>
      </c>
      <c r="G153" s="12">
        <v>-15.793731360339885</v>
      </c>
      <c r="H153" s="12">
        <v>0</v>
      </c>
      <c r="I153" s="12">
        <v>0</v>
      </c>
      <c r="J153" s="12">
        <v>65.504014876313448</v>
      </c>
      <c r="K153" s="12">
        <v>-0.47183712193245897</v>
      </c>
      <c r="L153" s="11">
        <v>289.06285126264868</v>
      </c>
      <c r="M153" s="12">
        <v>45.112539732997952</v>
      </c>
      <c r="N153" s="12">
        <v>-0.99079817078857935</v>
      </c>
      <c r="O153" s="16">
        <v>-2652.9811927820761</v>
      </c>
      <c r="P153" s="14">
        <v>-1646.3392258695965</v>
      </c>
      <c r="Q153" s="14">
        <v>-2219.5844115854939</v>
      </c>
      <c r="R153" s="14">
        <v>-1212.9424446730143</v>
      </c>
      <c r="S153" s="14">
        <v>4557288.3690521279</v>
      </c>
      <c r="T153" s="14">
        <f t="shared" si="8"/>
        <v>-126755.57376031701</v>
      </c>
      <c r="U153" s="14">
        <f t="shared" si="8"/>
        <v>-93892.427956266794</v>
      </c>
      <c r="V153" s="14">
        <f t="shared" si="8"/>
        <v>-124285.13276317138</v>
      </c>
      <c r="W153" s="14">
        <f t="shared" si="7"/>
        <v>-91421.986959121103</v>
      </c>
      <c r="X153" s="15">
        <f t="shared" si="6"/>
        <v>2.7813814596656949E-2</v>
      </c>
      <c r="Y153" s="15">
        <f t="shared" si="6"/>
        <v>2.0602696242326118E-2</v>
      </c>
      <c r="Z153" s="15">
        <f t="shared" si="6"/>
        <v>2.7271728865606432E-2</v>
      </c>
      <c r="AA153" s="15">
        <f t="shared" si="5"/>
        <v>2.0060610511275587E-2</v>
      </c>
    </row>
    <row r="154" spans="1:27" ht="12.75" customHeight="1">
      <c r="A154" s="9">
        <v>41061</v>
      </c>
      <c r="B154" s="10" t="str">
        <f t="shared" si="4"/>
        <v>1061</v>
      </c>
      <c r="C154" s="11">
        <v>261.48684339529524</v>
      </c>
      <c r="D154" s="11">
        <v>2.1151219340060221</v>
      </c>
      <c r="E154" s="12">
        <v>204.44585062854568</v>
      </c>
      <c r="F154" s="12">
        <v>-38.918495074322365</v>
      </c>
      <c r="G154" s="12">
        <v>-21.905138423015451</v>
      </c>
      <c r="H154" s="12">
        <v>0</v>
      </c>
      <c r="I154" s="12">
        <v>0</v>
      </c>
      <c r="J154" s="12">
        <v>-65.831004384286373</v>
      </c>
      <c r="K154" s="12">
        <v>3.1663242144030987</v>
      </c>
      <c r="L154" s="11">
        <v>262.50118002981122</v>
      </c>
      <c r="M154" s="12">
        <v>75.294481659563985</v>
      </c>
      <c r="N154" s="12">
        <v>-0.76333113597639235</v>
      </c>
      <c r="O154" s="16">
        <v>-2794.2207371953264</v>
      </c>
      <c r="P154" s="14">
        <v>-2098.6965294184174</v>
      </c>
      <c r="Q154" s="14">
        <v>-2112.6289043513016</v>
      </c>
      <c r="R154" s="14">
        <v>-1417.1046965743926</v>
      </c>
      <c r="S154" s="14">
        <v>4585714.5895596407</v>
      </c>
      <c r="T154" s="14">
        <f t="shared" si="8"/>
        <v>-116179.86523494689</v>
      </c>
      <c r="U154" s="14">
        <f t="shared" si="8"/>
        <v>-86175.104906371358</v>
      </c>
      <c r="V154" s="14">
        <f t="shared" si="8"/>
        <v>-113164.00087187914</v>
      </c>
      <c r="W154" s="14">
        <f t="shared" si="7"/>
        <v>-83159.240543303575</v>
      </c>
      <c r="X154" s="15">
        <f t="shared" si="6"/>
        <v>2.5335171425508073E-2</v>
      </c>
      <c r="Y154" s="15">
        <f t="shared" si="6"/>
        <v>1.8792077706398781E-2</v>
      </c>
      <c r="Z154" s="15">
        <f t="shared" si="6"/>
        <v>2.4677506343181752E-2</v>
      </c>
      <c r="AA154" s="15">
        <f t="shared" si="5"/>
        <v>1.8134412624072452E-2</v>
      </c>
    </row>
    <row r="155" spans="1:27" ht="12.75" customHeight="1">
      <c r="A155" s="9">
        <v>41091</v>
      </c>
      <c r="B155" s="10" t="str">
        <f t="shared" si="4"/>
        <v>1091</v>
      </c>
      <c r="C155" s="11">
        <v>66.908901707396055</v>
      </c>
      <c r="D155" s="11">
        <v>11.542234296419576</v>
      </c>
      <c r="E155" s="12">
        <v>183.17657876744775</v>
      </c>
      <c r="F155" s="12">
        <v>-4.7814683131031099</v>
      </c>
      <c r="G155" s="12">
        <v>70.964006091080208</v>
      </c>
      <c r="H155" s="12">
        <v>134.72464861722014</v>
      </c>
      <c r="I155" s="12">
        <v>0</v>
      </c>
      <c r="J155" s="12">
        <v>16.728586553178605</v>
      </c>
      <c r="K155" s="12">
        <v>-0.44209998407488138</v>
      </c>
      <c r="L155" s="11">
        <v>273.27410171216701</v>
      </c>
      <c r="M155" s="12">
        <v>42.301674293785112</v>
      </c>
      <c r="N155" s="12">
        <v>-0.82266261558783282</v>
      </c>
      <c r="O155" s="16">
        <v>-5569.5346638470528</v>
      </c>
      <c r="P155" s="14">
        <v>-3869.2400163573948</v>
      </c>
      <c r="Q155" s="14">
        <v>-4775.9601627211241</v>
      </c>
      <c r="R155" s="14">
        <v>-3075.6655152314661</v>
      </c>
      <c r="S155" s="14">
        <v>4627761.9344309606</v>
      </c>
      <c r="T155" s="14">
        <f t="shared" si="8"/>
        <v>-107960.1527205929</v>
      </c>
      <c r="U155" s="14">
        <f t="shared" si="8"/>
        <v>-79058.905396372356</v>
      </c>
      <c r="V155" s="14">
        <f t="shared" si="8"/>
        <v>-104040.42038191603</v>
      </c>
      <c r="W155" s="14">
        <f t="shared" si="7"/>
        <v>-75139.173057695458</v>
      </c>
      <c r="X155" s="15">
        <f t="shared" si="6"/>
        <v>2.3328804344354831E-2</v>
      </c>
      <c r="Y155" s="15">
        <f t="shared" si="6"/>
        <v>1.7083615474721606E-2</v>
      </c>
      <c r="Z155" s="15">
        <f t="shared" si="6"/>
        <v>2.2481800459061226E-2</v>
      </c>
      <c r="AA155" s="15">
        <f t="shared" si="5"/>
        <v>1.6236611589427997E-2</v>
      </c>
    </row>
    <row r="156" spans="1:27" ht="12.75" customHeight="1">
      <c r="A156" s="9">
        <v>41122</v>
      </c>
      <c r="B156" s="10" t="str">
        <f t="shared" si="4"/>
        <v>1122</v>
      </c>
      <c r="C156" s="11">
        <v>241.79078278116393</v>
      </c>
      <c r="D156" s="11">
        <v>29.925547512105254</v>
      </c>
      <c r="E156" s="12">
        <v>190.54551792042372</v>
      </c>
      <c r="F156" s="12">
        <v>-3.3870782978272604</v>
      </c>
      <c r="G156" s="12">
        <v>-32.622364334822905</v>
      </c>
      <c r="H156" s="12">
        <v>-122.58995843725772</v>
      </c>
      <c r="I156" s="12">
        <v>0</v>
      </c>
      <c r="J156" s="12">
        <v>-16.809729186459649</v>
      </c>
      <c r="K156" s="12">
        <v>-0.51174112288913753</v>
      </c>
      <c r="L156" s="11">
        <v>266.90014631458229</v>
      </c>
      <c r="M156" s="12">
        <v>145.40829644246043</v>
      </c>
      <c r="N156" s="12">
        <v>-0.89990223352611753</v>
      </c>
      <c r="O156" s="16">
        <v>-2996.6077831212642</v>
      </c>
      <c r="P156" s="14">
        <v>-1261.5791771606284</v>
      </c>
      <c r="Q156" s="14">
        <v>-2298.8582657633115</v>
      </c>
      <c r="R156" s="14">
        <v>-563.82965980267568</v>
      </c>
      <c r="S156" s="14">
        <v>4671484.3209553827</v>
      </c>
      <c r="T156" s="14">
        <f t="shared" si="8"/>
        <v>-106395.37793687412</v>
      </c>
      <c r="U156" s="14">
        <f t="shared" si="8"/>
        <v>-78231.176292025062</v>
      </c>
      <c r="V156" s="14">
        <f t="shared" si="8"/>
        <v>-102403.94110607865</v>
      </c>
      <c r="W156" s="14">
        <f t="shared" si="7"/>
        <v>-74239.739461229576</v>
      </c>
      <c r="X156" s="15">
        <f t="shared" si="6"/>
        <v>2.2775497171125002E-2</v>
      </c>
      <c r="Y156" s="15">
        <f t="shared" si="6"/>
        <v>1.6746535130407057E-2</v>
      </c>
      <c r="Z156" s="15">
        <f t="shared" si="6"/>
        <v>2.1921071349145754E-2</v>
      </c>
      <c r="AA156" s="15">
        <f t="shared" si="5"/>
        <v>1.5892109308427806E-2</v>
      </c>
    </row>
    <row r="157" spans="1:27" ht="12.75" customHeight="1">
      <c r="A157" s="9">
        <v>41153</v>
      </c>
      <c r="B157" s="10" t="str">
        <f t="shared" si="4"/>
        <v>1153</v>
      </c>
      <c r="C157" s="11">
        <v>257.29627163497906</v>
      </c>
      <c r="D157" s="11">
        <v>3.3688455148518703</v>
      </c>
      <c r="E157" s="12">
        <v>190.52324376275803</v>
      </c>
      <c r="F157" s="12">
        <v>-2.7416672409709686</v>
      </c>
      <c r="G157" s="12">
        <v>33.396555813159843</v>
      </c>
      <c r="H157" s="12">
        <v>169.77993746671453</v>
      </c>
      <c r="I157" s="12">
        <v>0</v>
      </c>
      <c r="J157" s="12">
        <v>8.8327877380597162</v>
      </c>
      <c r="K157" s="12">
        <v>-0.58505939807331442</v>
      </c>
      <c r="L157" s="11">
        <v>264.54202466323147</v>
      </c>
      <c r="M157" s="12">
        <v>77.46854706136682</v>
      </c>
      <c r="N157" s="12">
        <v>-0.2140662523753265</v>
      </c>
      <c r="O157" s="16">
        <v>-1590.590437771767</v>
      </c>
      <c r="P157" s="14">
        <v>-1072.2873332320246</v>
      </c>
      <c r="Q157" s="12">
        <v>-588.92301700806524</v>
      </c>
      <c r="R157" s="12">
        <v>-70.619912468322809</v>
      </c>
      <c r="S157" s="12">
        <v>4703830.7075301604</v>
      </c>
      <c r="T157" s="12">
        <f t="shared" si="8"/>
        <v>-99889.491246904072</v>
      </c>
      <c r="U157" s="12">
        <f t="shared" si="8"/>
        <v>-73253.076186547682</v>
      </c>
      <c r="V157" s="12">
        <f t="shared" si="8"/>
        <v>-95554.057679593971</v>
      </c>
      <c r="W157" s="12">
        <f t="shared" si="7"/>
        <v>-68917.64261923758</v>
      </c>
      <c r="X157" s="15">
        <f t="shared" si="6"/>
        <v>2.1235775149602062E-2</v>
      </c>
      <c r="Y157" s="15">
        <f t="shared" si="6"/>
        <v>1.557306815257615E-2</v>
      </c>
      <c r="Z157" s="15">
        <f t="shared" si="6"/>
        <v>2.0314093686795653E-2</v>
      </c>
      <c r="AA157" s="15">
        <f t="shared" si="5"/>
        <v>1.4651386689769742E-2</v>
      </c>
    </row>
    <row r="158" spans="1:27" ht="12.75" customHeight="1">
      <c r="A158" s="9">
        <v>41183</v>
      </c>
      <c r="B158" s="10" t="str">
        <f t="shared" ref="B158:B196" si="9">RIGHT(A158,4)</f>
        <v>1183</v>
      </c>
      <c r="C158" s="11">
        <v>216.57804337593583</v>
      </c>
      <c r="D158" s="11">
        <v>-46.25134748807902</v>
      </c>
      <c r="E158" s="12">
        <v>199.5350225638058</v>
      </c>
      <c r="F158" s="12">
        <v>-2.0212157862581965</v>
      </c>
      <c r="G158" s="12">
        <v>12.648526188529546</v>
      </c>
      <c r="H158" s="12">
        <v>-165.0787436814683</v>
      </c>
      <c r="I158" s="12">
        <v>0</v>
      </c>
      <c r="J158" s="12">
        <v>-8.8683497522246721</v>
      </c>
      <c r="K158" s="12">
        <v>-3.8456808066676951E-2</v>
      </c>
      <c r="L158" s="11">
        <v>290.02430834771889</v>
      </c>
      <c r="M158" s="12">
        <v>98.431995195354716</v>
      </c>
      <c r="N158" s="12">
        <v>-0.5293682022775329</v>
      </c>
      <c r="O158" s="16">
        <v>-12398.405048919292</v>
      </c>
      <c r="P158" s="14">
        <v>-10126.057522285497</v>
      </c>
      <c r="Q158" s="14">
        <v>-11803.974634966322</v>
      </c>
      <c r="R158" s="14">
        <v>-9531.6271083325264</v>
      </c>
      <c r="S158" s="14">
        <v>4748391.7691259449</v>
      </c>
      <c r="T158" s="14">
        <f t="shared" si="8"/>
        <v>-98352.281851202002</v>
      </c>
      <c r="U158" s="14">
        <f t="shared" si="8"/>
        <v>-71903.240346378967</v>
      </c>
      <c r="V158" s="14">
        <f t="shared" si="8"/>
        <v>-93402.095229400933</v>
      </c>
      <c r="W158" s="14">
        <f t="shared" si="7"/>
        <v>-66953.053724577912</v>
      </c>
      <c r="X158" s="15">
        <f t="shared" si="6"/>
        <v>2.0712756367469252E-2</v>
      </c>
      <c r="Y158" s="15">
        <f t="shared" si="6"/>
        <v>1.5142651205381582E-2</v>
      </c>
      <c r="Z158" s="15">
        <f t="shared" si="6"/>
        <v>1.967025885199734E-2</v>
      </c>
      <c r="AA158" s="15">
        <f t="shared" si="5"/>
        <v>1.4100153689909673E-2</v>
      </c>
    </row>
    <row r="159" spans="1:27" ht="12.75" customHeight="1">
      <c r="A159" s="9">
        <v>41214</v>
      </c>
      <c r="B159" s="10" t="str">
        <f t="shared" si="9"/>
        <v>1214</v>
      </c>
      <c r="C159" s="11">
        <v>267.16405379833833</v>
      </c>
      <c r="D159" s="11">
        <v>26.542583320648472</v>
      </c>
      <c r="E159" s="12">
        <v>185.96940034764631</v>
      </c>
      <c r="F159" s="12">
        <v>-0.29881877744729191</v>
      </c>
      <c r="G159" s="12">
        <v>23.661512448499465</v>
      </c>
      <c r="H159" s="12">
        <v>-18.354026350935058</v>
      </c>
      <c r="I159" s="12">
        <v>338.10317795149768</v>
      </c>
      <c r="J159" s="12">
        <v>0</v>
      </c>
      <c r="K159" s="12">
        <v>2.4139266508752217</v>
      </c>
      <c r="L159" s="11">
        <v>234.69735650916127</v>
      </c>
      <c r="M159" s="12">
        <v>41.418731869377361</v>
      </c>
      <c r="N159" s="12">
        <v>-0.27464647848095902</v>
      </c>
      <c r="O159" s="16">
        <v>5515.3596412975121</v>
      </c>
      <c r="P159" s="14">
        <v>5735.9214675259727</v>
      </c>
      <c r="Q159" s="14">
        <v>6616.4028925866933</v>
      </c>
      <c r="R159" s="14">
        <v>6836.9647188151539</v>
      </c>
      <c r="S159" s="14">
        <v>4782942.8485754132</v>
      </c>
      <c r="T159" s="14">
        <f t="shared" si="8"/>
        <v>-84632.574368431742</v>
      </c>
      <c r="U159" s="14">
        <f t="shared" si="8"/>
        <v>-61222.585917704768</v>
      </c>
      <c r="V159" s="14">
        <f t="shared" si="8"/>
        <v>-79641.536332490767</v>
      </c>
      <c r="W159" s="14">
        <f t="shared" si="7"/>
        <v>-56231.547881763792</v>
      </c>
      <c r="X159" s="15">
        <f t="shared" si="6"/>
        <v>1.7694665616512506E-2</v>
      </c>
      <c r="Y159" s="15">
        <f t="shared" si="6"/>
        <v>1.280019181829441E-2</v>
      </c>
      <c r="Z159" s="15">
        <f t="shared" si="6"/>
        <v>1.6651157844424544E-2</v>
      </c>
      <c r="AA159" s="15">
        <f t="shared" si="5"/>
        <v>1.175668404620645E-2</v>
      </c>
    </row>
    <row r="160" spans="1:27" ht="12.75" customHeight="1">
      <c r="A160" s="9">
        <v>41244</v>
      </c>
      <c r="B160" s="10" t="str">
        <f t="shared" si="9"/>
        <v>1244</v>
      </c>
      <c r="C160" s="11">
        <v>451.56339477093178</v>
      </c>
      <c r="D160" s="11">
        <v>15.769038837734811</v>
      </c>
      <c r="E160" s="12">
        <v>296.05015123232897</v>
      </c>
      <c r="F160" s="12">
        <v>-15.474707348226909</v>
      </c>
      <c r="G160" s="12">
        <v>-102.71261036300568</v>
      </c>
      <c r="H160" s="12">
        <v>0</v>
      </c>
      <c r="I160" s="12">
        <v>-339.40368945524727</v>
      </c>
      <c r="J160" s="12">
        <v>496.03917202024189</v>
      </c>
      <c r="K160" s="12">
        <v>-0.67715611567490397</v>
      </c>
      <c r="L160" s="11">
        <v>254.79539505883395</v>
      </c>
      <c r="M160" s="12">
        <v>149.20861750613159</v>
      </c>
      <c r="N160" s="12">
        <v>-0.18919185362266519</v>
      </c>
      <c r="O160" s="16">
        <v>-22252.308651764059</v>
      </c>
      <c r="P160" s="14">
        <v>-27894.436218249921</v>
      </c>
      <c r="Q160" s="14">
        <v>-21047.340237473632</v>
      </c>
      <c r="R160" s="14">
        <v>-26689.467803959495</v>
      </c>
      <c r="S160" s="14">
        <v>4814760.0000000009</v>
      </c>
      <c r="T160" s="14">
        <f t="shared" si="8"/>
        <v>-104951.19225119604</v>
      </c>
      <c r="U160" s="14">
        <f t="shared" si="8"/>
        <v>-86838.401557447913</v>
      </c>
      <c r="V160" s="14">
        <f t="shared" si="8"/>
        <v>-99156.157444396129</v>
      </c>
      <c r="W160" s="14">
        <f t="shared" si="7"/>
        <v>-81043.366750647983</v>
      </c>
      <c r="X160" s="15">
        <f t="shared" si="6"/>
        <v>2.1797803473318715E-2</v>
      </c>
      <c r="Y160" s="15">
        <f t="shared" si="6"/>
        <v>1.8035873347258823E-2</v>
      </c>
      <c r="Z160" s="15">
        <f t="shared" si="6"/>
        <v>2.0594205618638544E-2</v>
      </c>
      <c r="AA160" s="15">
        <f t="shared" si="5"/>
        <v>1.6832275492578649E-2</v>
      </c>
    </row>
    <row r="161" spans="1:27" ht="12.75" customHeight="1">
      <c r="A161" s="9">
        <v>41275</v>
      </c>
      <c r="B161" s="10" t="str">
        <f t="shared" si="9"/>
        <v>1275</v>
      </c>
      <c r="C161" s="11">
        <v>255.95704163187085</v>
      </c>
      <c r="D161" s="11">
        <v>-16.165241014270919</v>
      </c>
      <c r="E161" s="12">
        <v>230.44070164254569</v>
      </c>
      <c r="F161" s="12">
        <v>-5.6724833921850628</v>
      </c>
      <c r="G161" s="12">
        <v>-17.485156894634521</v>
      </c>
      <c r="H161" s="12">
        <v>0</v>
      </c>
      <c r="I161" s="12">
        <v>0</v>
      </c>
      <c r="J161" s="12">
        <v>-498.03848565800729</v>
      </c>
      <c r="K161" s="12">
        <v>0.41853159798359119</v>
      </c>
      <c r="L161" s="11">
        <v>253.80936473207194</v>
      </c>
      <c r="M161" s="12">
        <v>80.963387373540684</v>
      </c>
      <c r="N161" s="12">
        <v>-0.48136033490357505</v>
      </c>
      <c r="O161" s="16">
        <v>-30251.410474158067</v>
      </c>
      <c r="P161" s="14">
        <v>-26077.102036790275</v>
      </c>
      <c r="Q161" s="14">
        <v>-29967.664174474055</v>
      </c>
      <c r="R161" s="14">
        <v>-25793.355737106263</v>
      </c>
      <c r="S161" s="14">
        <v>4861593.1370208086</v>
      </c>
      <c r="T161" s="14">
        <f t="shared" si="8"/>
        <v>-109186.59285588335</v>
      </c>
      <c r="U161" s="14">
        <f t="shared" si="8"/>
        <v>-92670.927084867057</v>
      </c>
      <c r="V161" s="14">
        <f t="shared" si="8"/>
        <v>-101583.25420474602</v>
      </c>
      <c r="W161" s="14">
        <f t="shared" si="7"/>
        <v>-85067.588433729718</v>
      </c>
      <c r="X161" s="15">
        <f t="shared" si="6"/>
        <v>2.2459014931634748E-2</v>
      </c>
      <c r="Y161" s="15">
        <f t="shared" si="6"/>
        <v>1.9061843406677166E-2</v>
      </c>
      <c r="Z161" s="15">
        <f t="shared" si="6"/>
        <v>2.0895054633674338E-2</v>
      </c>
      <c r="AA161" s="15">
        <f t="shared" si="5"/>
        <v>1.7497883108716757E-2</v>
      </c>
    </row>
    <row r="162" spans="1:27" ht="12.75" customHeight="1">
      <c r="A162" s="9">
        <v>41306</v>
      </c>
      <c r="B162" s="10" t="str">
        <f t="shared" si="9"/>
        <v>1306</v>
      </c>
      <c r="C162" s="11">
        <v>281.59114458132115</v>
      </c>
      <c r="D162" s="11">
        <v>7.862332641244226</v>
      </c>
      <c r="E162" s="12">
        <v>214.57923019564126</v>
      </c>
      <c r="F162" s="12">
        <v>-4.5946561236625616</v>
      </c>
      <c r="G162" s="12">
        <v>44.685641897921727</v>
      </c>
      <c r="H162" s="12">
        <v>0</v>
      </c>
      <c r="I162" s="12">
        <v>0</v>
      </c>
      <c r="J162" s="12">
        <v>0</v>
      </c>
      <c r="K162" s="12">
        <v>7.5121577941017759E-2</v>
      </c>
      <c r="L162" s="11">
        <v>304.60487045893512</v>
      </c>
      <c r="M162" s="12">
        <v>103.54826830759804</v>
      </c>
      <c r="N162" s="12">
        <v>-0.14899955985634972</v>
      </c>
      <c r="O162" s="16">
        <v>3031.3347738417915</v>
      </c>
      <c r="P162" s="14">
        <v>7199.8043773435966</v>
      </c>
      <c r="Q162" s="14">
        <v>3983.5377278188753</v>
      </c>
      <c r="R162" s="14">
        <v>8152.0073313206804</v>
      </c>
      <c r="S162" s="14">
        <v>4892857.299627441</v>
      </c>
      <c r="T162" s="14">
        <f t="shared" si="8"/>
        <v>-96640.988064962337</v>
      </c>
      <c r="U162" s="14">
        <f t="shared" si="8"/>
        <v>-80184.903220196225</v>
      </c>
      <c r="V162" s="14">
        <f t="shared" si="8"/>
        <v>-88832.225740731112</v>
      </c>
      <c r="W162" s="14">
        <f t="shared" si="7"/>
        <v>-72376.140895965029</v>
      </c>
      <c r="X162" s="15">
        <f t="shared" si="6"/>
        <v>1.9751442183347737E-2</v>
      </c>
      <c r="Y162" s="15">
        <f t="shared" si="6"/>
        <v>1.6388154877580791E-2</v>
      </c>
      <c r="Z162" s="15">
        <f t="shared" si="6"/>
        <v>1.815549081055258E-2</v>
      </c>
      <c r="AA162" s="15">
        <f t="shared" si="5"/>
        <v>1.4792203504785639E-2</v>
      </c>
    </row>
    <row r="163" spans="1:27" ht="12.75" customHeight="1">
      <c r="A163" s="9">
        <v>41334</v>
      </c>
      <c r="B163" s="10" t="str">
        <f t="shared" si="9"/>
        <v>1334</v>
      </c>
      <c r="C163" s="11">
        <v>-27.078955866249729</v>
      </c>
      <c r="D163" s="11">
        <v>-148.25356034579715</v>
      </c>
      <c r="E163" s="12">
        <v>295.47046775026496</v>
      </c>
      <c r="F163" s="12">
        <v>-4.0307091980038976</v>
      </c>
      <c r="G163" s="12">
        <v>23.770387332003587</v>
      </c>
      <c r="H163" s="12">
        <v>0</v>
      </c>
      <c r="I163" s="12">
        <v>0</v>
      </c>
      <c r="J163" s="12">
        <v>0</v>
      </c>
      <c r="K163" s="12">
        <v>-0.53103856520518045</v>
      </c>
      <c r="L163" s="11">
        <v>275.41516688722044</v>
      </c>
      <c r="M163" s="12">
        <v>103.2547682419731</v>
      </c>
      <c r="N163" s="12">
        <v>-0.18772265227975535</v>
      </c>
      <c r="O163" s="16">
        <v>-3500.0178576714811</v>
      </c>
      <c r="P163" s="14">
        <v>-1142.935807100921</v>
      </c>
      <c r="Q163" s="14">
        <v>-2982.1890540875547</v>
      </c>
      <c r="R163" s="14">
        <v>-625.10700351699461</v>
      </c>
      <c r="S163" s="14">
        <v>4926941.97898601</v>
      </c>
      <c r="T163" s="14">
        <f t="shared" si="8"/>
        <v>-89699.087413733811</v>
      </c>
      <c r="U163" s="14">
        <f t="shared" si="8"/>
        <v>-73808.801799778899</v>
      </c>
      <c r="V163" s="14">
        <f t="shared" si="8"/>
        <v>-81769.145963712857</v>
      </c>
      <c r="W163" s="14">
        <f t="shared" si="7"/>
        <v>-65878.860349757946</v>
      </c>
      <c r="X163" s="15">
        <f t="shared" si="6"/>
        <v>1.8205833922199821E-2</v>
      </c>
      <c r="Y163" s="15">
        <f t="shared" si="6"/>
        <v>1.4980651713493312E-2</v>
      </c>
      <c r="Z163" s="15">
        <f t="shared" si="6"/>
        <v>1.6596328171199892E-2</v>
      </c>
      <c r="AA163" s="15">
        <f t="shared" si="5"/>
        <v>1.3371145962493383E-2</v>
      </c>
    </row>
    <row r="164" spans="1:27" ht="12.75" customHeight="1">
      <c r="A164" s="9">
        <v>41365</v>
      </c>
      <c r="B164" s="10" t="str">
        <f t="shared" si="9"/>
        <v>1365</v>
      </c>
      <c r="C164" s="11">
        <v>-261.78451647083654</v>
      </c>
      <c r="D164" s="11">
        <v>5.7561125371066293</v>
      </c>
      <c r="E164" s="12">
        <v>293.62850088024243</v>
      </c>
      <c r="F164" s="12">
        <v>-19.5445959220242</v>
      </c>
      <c r="G164" s="12">
        <v>-0.55642941886349306</v>
      </c>
      <c r="H164" s="12">
        <v>0</v>
      </c>
      <c r="I164" s="12">
        <v>0</v>
      </c>
      <c r="J164" s="12">
        <v>0</v>
      </c>
      <c r="K164" s="12">
        <v>0.27879073348322053</v>
      </c>
      <c r="L164" s="11">
        <v>281.44188216460822</v>
      </c>
      <c r="M164" s="12">
        <v>-405.09357389350924</v>
      </c>
      <c r="N164" s="12">
        <v>-0.65500945565018676</v>
      </c>
      <c r="O164" s="16">
        <v>-10328.337742592867</v>
      </c>
      <c r="P164" s="14">
        <v>-7331.1286162093456</v>
      </c>
      <c r="Q164" s="14">
        <v>-10434.866581438309</v>
      </c>
      <c r="R164" s="14">
        <v>-7437.6574550547884</v>
      </c>
      <c r="S164" s="14">
        <v>4983825.300033954</v>
      </c>
      <c r="T164" s="14">
        <f t="shared" si="8"/>
        <v>-85787.720174683942</v>
      </c>
      <c r="U164" s="14">
        <f t="shared" si="8"/>
        <v>-69584.076637804465</v>
      </c>
      <c r="V164" s="14">
        <f t="shared" si="8"/>
        <v>-77632.0488234636</v>
      </c>
      <c r="W164" s="14">
        <f t="shared" si="7"/>
        <v>-61428.405286584108</v>
      </c>
      <c r="X164" s="15">
        <f t="shared" si="6"/>
        <v>1.7213227793939623E-2</v>
      </c>
      <c r="Y164" s="15">
        <f t="shared" si="6"/>
        <v>1.3961981499899365E-2</v>
      </c>
      <c r="Z164" s="15">
        <f t="shared" si="6"/>
        <v>1.5576799777258385E-2</v>
      </c>
      <c r="AA164" s="15">
        <f t="shared" si="5"/>
        <v>1.2325553483218123E-2</v>
      </c>
    </row>
    <row r="165" spans="1:27" ht="12.75" customHeight="1">
      <c r="A165" s="9">
        <v>41395</v>
      </c>
      <c r="B165" s="10" t="str">
        <f t="shared" si="9"/>
        <v>1395</v>
      </c>
      <c r="C165" s="11">
        <v>307.33509022874387</v>
      </c>
      <c r="D165" s="11">
        <v>19.12294871059418</v>
      </c>
      <c r="E165" s="12">
        <v>348.53423485275664</v>
      </c>
      <c r="F165" s="12">
        <v>-35.086835933643044</v>
      </c>
      <c r="G165" s="12">
        <v>4.073667409676311</v>
      </c>
      <c r="H165" s="12">
        <v>17.769324507475076</v>
      </c>
      <c r="I165" s="12">
        <v>0</v>
      </c>
      <c r="J165" s="12">
        <v>4.6588195120840021</v>
      </c>
      <c r="K165" s="12">
        <v>-0.37319163226277929</v>
      </c>
      <c r="L165" s="11">
        <v>326.43947667147552</v>
      </c>
      <c r="M165" s="12">
        <v>108.8251365510009</v>
      </c>
      <c r="N165" s="12">
        <v>-0.47422897824566967</v>
      </c>
      <c r="O165" s="16">
        <v>-5680.962145946186</v>
      </c>
      <c r="P165" s="14">
        <v>-5192.8962419707559</v>
      </c>
      <c r="Q165" s="14">
        <v>-4580.1377040465304</v>
      </c>
      <c r="R165" s="14">
        <v>-4092.0718000711008</v>
      </c>
      <c r="S165" s="14">
        <v>5022416.4615529953</v>
      </c>
      <c r="T165" s="14">
        <f t="shared" si="8"/>
        <v>-88815.701127848064</v>
      </c>
      <c r="U165" s="14">
        <f t="shared" si="8"/>
        <v>-73130.633653905621</v>
      </c>
      <c r="V165" s="14">
        <f t="shared" si="8"/>
        <v>-79992.602115924645</v>
      </c>
      <c r="W165" s="14">
        <f t="shared" si="7"/>
        <v>-64307.534641982187</v>
      </c>
      <c r="X165" s="15">
        <f t="shared" si="6"/>
        <v>1.7683858319543878E-2</v>
      </c>
      <c r="Y165" s="15">
        <f t="shared" si="6"/>
        <v>1.4560846200972489E-2</v>
      </c>
      <c r="Z165" s="15">
        <f t="shared" si="6"/>
        <v>1.5927114513158057E-2</v>
      </c>
      <c r="AA165" s="15">
        <f t="shared" si="5"/>
        <v>1.2804102394586665E-2</v>
      </c>
    </row>
    <row r="166" spans="1:27" ht="12.75" customHeight="1">
      <c r="A166" s="9">
        <v>41426</v>
      </c>
      <c r="B166" s="10" t="str">
        <f t="shared" si="9"/>
        <v>1426</v>
      </c>
      <c r="C166" s="11">
        <v>284.54569328186125</v>
      </c>
      <c r="D166" s="11">
        <v>-0.2298067714064739</v>
      </c>
      <c r="E166" s="12">
        <v>310.12818320256406</v>
      </c>
      <c r="F166" s="12">
        <v>17.446660213014134</v>
      </c>
      <c r="G166" s="12">
        <v>-20.603056539235435</v>
      </c>
      <c r="H166" s="12">
        <v>-17.844270774109681</v>
      </c>
      <c r="I166" s="12">
        <v>0</v>
      </c>
      <c r="J166" s="12">
        <v>-4.6784691689524021</v>
      </c>
      <c r="K166" s="12">
        <v>-0.37943986026837478</v>
      </c>
      <c r="L166" s="11">
        <v>325.06388381167346</v>
      </c>
      <c r="M166" s="12">
        <v>-194.43521269604099</v>
      </c>
      <c r="N166" s="12">
        <v>-0.61296187234070454</v>
      </c>
      <c r="O166" s="16">
        <v>-5428.5588100869873</v>
      </c>
      <c r="P166" s="14">
        <v>-1497.2909260864083</v>
      </c>
      <c r="Q166" s="14">
        <v>-4730.1576072602284</v>
      </c>
      <c r="R166" s="14">
        <v>-798.88972325964949</v>
      </c>
      <c r="S166" s="14">
        <v>5066419.2493123105</v>
      </c>
      <c r="T166" s="14">
        <f t="shared" si="8"/>
        <v>-91450.039200739717</v>
      </c>
      <c r="U166" s="14">
        <f t="shared" si="8"/>
        <v>-72529.228050573598</v>
      </c>
      <c r="V166" s="14">
        <f t="shared" si="8"/>
        <v>-82610.130818833568</v>
      </c>
      <c r="W166" s="14">
        <f t="shared" si="7"/>
        <v>-63689.319668667449</v>
      </c>
      <c r="X166" s="15">
        <f t="shared" si="6"/>
        <v>1.8050231277870001E-2</v>
      </c>
      <c r="Y166" s="15">
        <f t="shared" si="6"/>
        <v>1.4315678289043754E-2</v>
      </c>
      <c r="Z166" s="15">
        <f t="shared" si="6"/>
        <v>1.6305427315366102E-2</v>
      </c>
      <c r="AA166" s="15">
        <f t="shared" si="5"/>
        <v>1.2570874326539855E-2</v>
      </c>
    </row>
    <row r="167" spans="1:27" ht="12.75" customHeight="1">
      <c r="A167" s="9">
        <v>41456</v>
      </c>
      <c r="B167" s="10" t="str">
        <f t="shared" si="9"/>
        <v>1456</v>
      </c>
      <c r="C167" s="11">
        <v>302.54657161881414</v>
      </c>
      <c r="D167" s="11">
        <v>33.662049575777793</v>
      </c>
      <c r="E167" s="12">
        <v>361.82420583610474</v>
      </c>
      <c r="F167" s="12">
        <v>-43.502048940212248</v>
      </c>
      <c r="G167" s="12">
        <v>56.79951016794535</v>
      </c>
      <c r="H167" s="12">
        <v>0</v>
      </c>
      <c r="I167" s="12">
        <v>206.59888239724879</v>
      </c>
      <c r="J167" s="12">
        <v>0</v>
      </c>
      <c r="K167" s="12">
        <v>-0.13753674420129491</v>
      </c>
      <c r="L167" s="11">
        <v>328.78981276198289</v>
      </c>
      <c r="M167" s="12">
        <v>95.632848143755126</v>
      </c>
      <c r="N167" s="12">
        <v>-1.0955132279780411</v>
      </c>
      <c r="O167" s="16">
        <v>-2286.7904771741646</v>
      </c>
      <c r="P167" s="14">
        <v>-4003.0315397648446</v>
      </c>
      <c r="Q167" s="12">
        <v>-945.67169558492742</v>
      </c>
      <c r="R167" s="12">
        <v>-2661.9127581756075</v>
      </c>
      <c r="S167" s="12">
        <v>5110635.7810038934</v>
      </c>
      <c r="T167" s="12">
        <f t="shared" si="8"/>
        <v>-88167.29501406684</v>
      </c>
      <c r="U167" s="12">
        <f t="shared" si="8"/>
        <v>-72663.019573981059</v>
      </c>
      <c r="V167" s="12">
        <f t="shared" si="8"/>
        <v>-78779.842351697371</v>
      </c>
      <c r="W167" s="12">
        <f t="shared" si="7"/>
        <v>-63275.56691161159</v>
      </c>
      <c r="X167" s="15">
        <f t="shared" si="6"/>
        <v>1.7251727337287952E-2</v>
      </c>
      <c r="Y167" s="15">
        <f t="shared" si="6"/>
        <v>1.4218000007761794E-2</v>
      </c>
      <c r="Z167" s="15">
        <f t="shared" si="6"/>
        <v>1.5414880990838771E-2</v>
      </c>
      <c r="AA167" s="15">
        <f t="shared" si="5"/>
        <v>1.2381153661312611E-2</v>
      </c>
    </row>
    <row r="168" spans="1:27" ht="12.75" customHeight="1">
      <c r="A168" s="9">
        <v>41487</v>
      </c>
      <c r="B168" s="10" t="str">
        <f t="shared" si="9"/>
        <v>1487</v>
      </c>
      <c r="C168" s="11">
        <v>294.5747418779539</v>
      </c>
      <c r="D168" s="11">
        <v>1.7292244901535383</v>
      </c>
      <c r="E168" s="12">
        <v>113.34775222197906</v>
      </c>
      <c r="F168" s="12">
        <v>-6.3995205244002342</v>
      </c>
      <c r="G168" s="12">
        <v>29.995999769203415</v>
      </c>
      <c r="H168" s="12">
        <v>0</v>
      </c>
      <c r="I168" s="14">
        <v>1285.4993932814584</v>
      </c>
      <c r="J168" s="12">
        <v>574.75820206960975</v>
      </c>
      <c r="K168" s="12">
        <v>-7.9058096530558258E-2</v>
      </c>
      <c r="L168" s="11">
        <v>300.67244352142501</v>
      </c>
      <c r="M168" s="12">
        <v>115.48145265934727</v>
      </c>
      <c r="N168" s="12">
        <v>-1.1332612763334109</v>
      </c>
      <c r="O168" s="11">
        <v>431.86782310696259</v>
      </c>
      <c r="P168" s="12">
        <v>77.398900393720396</v>
      </c>
      <c r="Q168" s="14">
        <v>3140.3151931008283</v>
      </c>
      <c r="R168" s="14">
        <v>2785.8462703875862</v>
      </c>
      <c r="S168" s="14">
        <v>5144131.2344340533</v>
      </c>
      <c r="T168" s="14">
        <f t="shared" si="8"/>
        <v>-84738.8194078386</v>
      </c>
      <c r="U168" s="14">
        <f t="shared" si="8"/>
        <v>-71324.041496426711</v>
      </c>
      <c r="V168" s="14">
        <f t="shared" si="8"/>
        <v>-73340.66889283323</v>
      </c>
      <c r="W168" s="14">
        <f t="shared" si="7"/>
        <v>-59925.890981421326</v>
      </c>
      <c r="X168" s="15">
        <f t="shared" si="6"/>
        <v>1.6472911663024746E-2</v>
      </c>
      <c r="Y168" s="15">
        <f t="shared" si="6"/>
        <v>1.3865128676926851E-2</v>
      </c>
      <c r="Z168" s="15">
        <f t="shared" si="6"/>
        <v>1.4257153550419096E-2</v>
      </c>
      <c r="AA168" s="15">
        <f t="shared" si="6"/>
        <v>1.1649370564321198E-2</v>
      </c>
    </row>
    <row r="169" spans="1:27" ht="12.75" customHeight="1">
      <c r="A169" s="9">
        <v>41518</v>
      </c>
      <c r="B169" s="10" t="str">
        <f t="shared" si="9"/>
        <v>1518</v>
      </c>
      <c r="C169" s="11">
        <v>360.16093913321771</v>
      </c>
      <c r="D169" s="11">
        <v>30.123974035169027</v>
      </c>
      <c r="E169" s="12">
        <v>431.46687574540533</v>
      </c>
      <c r="F169" s="12">
        <v>-14.149455894530842</v>
      </c>
      <c r="G169" s="12">
        <v>-10.209419954883501</v>
      </c>
      <c r="H169" s="12">
        <v>0</v>
      </c>
      <c r="I169" s="14">
        <v>-1411.7495097377439</v>
      </c>
      <c r="J169" s="12">
        <v>937.84272222799063</v>
      </c>
      <c r="K169" s="12">
        <v>-0.44006887559787811</v>
      </c>
      <c r="L169" s="11">
        <v>321.02327439213212</v>
      </c>
      <c r="M169" s="12">
        <v>62.8366353747682</v>
      </c>
      <c r="N169" s="12">
        <v>-1.2143804280590849</v>
      </c>
      <c r="O169" s="16">
        <v>9047.8667948436596</v>
      </c>
      <c r="P169" s="14">
        <v>10728.979801128133</v>
      </c>
      <c r="Q169" s="14">
        <v>9753.5583808615265</v>
      </c>
      <c r="R169" s="14">
        <v>11434.671387146002</v>
      </c>
      <c r="S169" s="14">
        <v>5190105.868101351</v>
      </c>
      <c r="T169" s="14">
        <f t="shared" si="8"/>
        <v>-74100.36217522317</v>
      </c>
      <c r="U169" s="14">
        <f t="shared" si="8"/>
        <v>-59522.77436206655</v>
      </c>
      <c r="V169" s="14">
        <f t="shared" si="8"/>
        <v>-62998.187494963633</v>
      </c>
      <c r="W169" s="14">
        <f t="shared" si="7"/>
        <v>-48420.599681807005</v>
      </c>
      <c r="X169" s="15">
        <f t="shared" ref="X169:AA196" si="10">-T169/$S169</f>
        <v>1.4277235196809315E-2</v>
      </c>
      <c r="Y169" s="15">
        <f t="shared" si="10"/>
        <v>1.1468508711526769E-2</v>
      </c>
      <c r="Z169" s="15">
        <f t="shared" si="10"/>
        <v>1.2138131494032449E-2</v>
      </c>
      <c r="AA169" s="15">
        <f t="shared" si="10"/>
        <v>9.3294050087499025E-3</v>
      </c>
    </row>
    <row r="170" spans="1:27" ht="12.75" customHeight="1">
      <c r="A170" s="9">
        <v>41548</v>
      </c>
      <c r="B170" s="10" t="str">
        <f t="shared" si="9"/>
        <v>1548</v>
      </c>
      <c r="C170" s="11">
        <v>344.61981971437501</v>
      </c>
      <c r="D170" s="11">
        <v>31.182927314445351</v>
      </c>
      <c r="E170" s="12">
        <v>673.55138470296413</v>
      </c>
      <c r="F170" s="12">
        <v>-14.789380467436274</v>
      </c>
      <c r="G170" s="12">
        <v>-69.874258936590238</v>
      </c>
      <c r="H170" s="12">
        <v>1.1958291871911828</v>
      </c>
      <c r="I170" s="14">
        <v>1489.4464776212274</v>
      </c>
      <c r="J170" s="12">
        <v>-237.70463925288368</v>
      </c>
      <c r="K170" s="12">
        <v>-5.4907891108954388E-2</v>
      </c>
      <c r="L170" s="11">
        <v>323.00810255428104</v>
      </c>
      <c r="M170" s="12">
        <v>91.113695096834618</v>
      </c>
      <c r="N170" s="12">
        <v>-1.2172156881955887</v>
      </c>
      <c r="O170" s="16">
        <v>-6188.4126315345975</v>
      </c>
      <c r="P170" s="14">
        <v>-5384.2298055250676</v>
      </c>
      <c r="Q170" s="14">
        <v>-3557.9347975794935</v>
      </c>
      <c r="R170" s="14">
        <v>-2753.7519715699636</v>
      </c>
      <c r="S170" s="14">
        <v>5235251.2353630243</v>
      </c>
      <c r="T170" s="14">
        <f t="shared" si="8"/>
        <v>-67890.36975783846</v>
      </c>
      <c r="U170" s="14">
        <f t="shared" si="8"/>
        <v>-54780.946645306118</v>
      </c>
      <c r="V170" s="14">
        <f t="shared" si="8"/>
        <v>-54752.14765757681</v>
      </c>
      <c r="W170" s="14">
        <f t="shared" si="7"/>
        <v>-41642.724545044446</v>
      </c>
      <c r="X170" s="15">
        <f t="shared" si="10"/>
        <v>1.2967929657177338E-2</v>
      </c>
      <c r="Y170" s="15">
        <f t="shared" si="10"/>
        <v>1.0463862034981685E-2</v>
      </c>
      <c r="Z170" s="15">
        <f t="shared" si="10"/>
        <v>1.0458361059682777E-2</v>
      </c>
      <c r="AA170" s="15">
        <f t="shared" si="10"/>
        <v>7.9542934374871206E-3</v>
      </c>
    </row>
    <row r="171" spans="1:27" ht="12.75" customHeight="1">
      <c r="A171" s="9">
        <v>41579</v>
      </c>
      <c r="B171" s="10" t="str">
        <f t="shared" si="9"/>
        <v>1579</v>
      </c>
      <c r="C171" s="11">
        <v>354.72859353332979</v>
      </c>
      <c r="D171" s="11">
        <v>84.717546671895988</v>
      </c>
      <c r="E171" s="12">
        <v>428.80266598910373</v>
      </c>
      <c r="F171" s="12">
        <v>-14.244728408326212</v>
      </c>
      <c r="G171" s="12">
        <v>63.523301272406123</v>
      </c>
      <c r="H171" s="12">
        <v>224.64075542333737</v>
      </c>
      <c r="I171" s="14">
        <v>-1237.191524880112</v>
      </c>
      <c r="J171" s="12">
        <v>-641.19346027065114</v>
      </c>
      <c r="K171" s="12">
        <v>2.5168810000359185</v>
      </c>
      <c r="L171" s="11">
        <v>305.85718390917719</v>
      </c>
      <c r="M171" s="12">
        <v>111.23175381980646</v>
      </c>
      <c r="N171" s="12">
        <v>-1.1616694782272807</v>
      </c>
      <c r="O171" s="16">
        <v>-29745.360082092448</v>
      </c>
      <c r="P171" s="14">
        <v>-28954.012503798418</v>
      </c>
      <c r="Q171" s="14">
        <v>-30063.132783510671</v>
      </c>
      <c r="R171" s="14">
        <v>-29271.785205216642</v>
      </c>
      <c r="S171" s="14">
        <v>5279039.4791962132</v>
      </c>
      <c r="T171" s="14">
        <f t="shared" si="8"/>
        <v>-103151.08948122844</v>
      </c>
      <c r="U171" s="14">
        <f t="shared" si="8"/>
        <v>-89470.880616630515</v>
      </c>
      <c r="V171" s="14">
        <f t="shared" si="8"/>
        <v>-91431.683333674169</v>
      </c>
      <c r="W171" s="14">
        <f t="shared" si="7"/>
        <v>-77751.474469076245</v>
      </c>
      <c r="X171" s="15">
        <f t="shared" si="10"/>
        <v>1.9539745798024269E-2</v>
      </c>
      <c r="Y171" s="15">
        <f t="shared" si="10"/>
        <v>1.6948325726530343E-2</v>
      </c>
      <c r="Z171" s="15">
        <f t="shared" si="10"/>
        <v>1.7319757447162635E-2</v>
      </c>
      <c r="AA171" s="15">
        <f t="shared" si="10"/>
        <v>1.4728337375668706E-2</v>
      </c>
    </row>
    <row r="172" spans="1:27" ht="12.75" customHeight="1">
      <c r="A172" s="17">
        <v>41609</v>
      </c>
      <c r="B172" s="18" t="str">
        <f t="shared" si="9"/>
        <v>1609</v>
      </c>
      <c r="C172" s="19">
        <v>350.67063428470135</v>
      </c>
      <c r="D172" s="19">
        <v>111.45013912332499</v>
      </c>
      <c r="E172" s="20">
        <v>425.68003926233166</v>
      </c>
      <c r="F172" s="20">
        <v>117.16975385816173</v>
      </c>
      <c r="G172" s="20">
        <v>60.303883362783985</v>
      </c>
      <c r="H172" s="20">
        <v>252.29560520745429</v>
      </c>
      <c r="I172" s="20">
        <v>265.655079431084</v>
      </c>
      <c r="J172" s="22">
        <v>1211.459917831173</v>
      </c>
      <c r="K172" s="20">
        <v>49.240712285308973</v>
      </c>
      <c r="L172" s="19">
        <v>303.23407809263512</v>
      </c>
      <c r="M172" s="20">
        <v>980.40513015193642</v>
      </c>
      <c r="N172" s="20">
        <v>-1.355912972316853</v>
      </c>
      <c r="O172" s="21">
        <v>-10407.339536656162</v>
      </c>
      <c r="P172" s="22">
        <v>-15032.372397355111</v>
      </c>
      <c r="Q172" s="22">
        <v>-6281.1304767375832</v>
      </c>
      <c r="R172" s="22">
        <v>-10906.163337436534</v>
      </c>
      <c r="S172" s="22">
        <v>5331619.0000000121</v>
      </c>
      <c r="T172" s="22">
        <f t="shared" si="8"/>
        <v>-91306.120366120536</v>
      </c>
      <c r="U172" s="22">
        <f t="shared" si="8"/>
        <v>-76608.816795735707</v>
      </c>
      <c r="V172" s="22">
        <f t="shared" si="8"/>
        <v>-76665.473572938121</v>
      </c>
      <c r="W172" s="22">
        <f t="shared" si="7"/>
        <v>-61968.170002553277</v>
      </c>
      <c r="X172" s="23">
        <f t="shared" si="10"/>
        <v>1.7125402315154237E-2</v>
      </c>
      <c r="Y172" s="23">
        <f t="shared" si="10"/>
        <v>1.4368771811289503E-2</v>
      </c>
      <c r="Z172" s="23">
        <f t="shared" si="10"/>
        <v>1.4379398372790319E-2</v>
      </c>
      <c r="AA172" s="23">
        <f t="shared" si="10"/>
        <v>1.1622767868925582E-2</v>
      </c>
    </row>
    <row r="173" spans="1:27" ht="12.75" customHeight="1">
      <c r="A173" s="9">
        <v>41640</v>
      </c>
      <c r="B173" s="10" t="str">
        <f t="shared" si="9"/>
        <v>1640</v>
      </c>
      <c r="C173" s="11">
        <v>377.71455073271085</v>
      </c>
      <c r="D173" s="11">
        <v>14.19240257836068</v>
      </c>
      <c r="E173" s="12">
        <v>472.2506678993239</v>
      </c>
      <c r="F173" s="12">
        <v>-27.016986940811364</v>
      </c>
      <c r="G173" s="12">
        <v>15.177362290583673</v>
      </c>
      <c r="H173" s="12">
        <v>-482.1247126259193</v>
      </c>
      <c r="I173" s="12">
        <v>-621.88115452352235</v>
      </c>
      <c r="J173" s="14">
        <v>-1841.7076265388916</v>
      </c>
      <c r="K173" s="12">
        <v>17.294750300818652</v>
      </c>
      <c r="L173" s="11">
        <v>304.87942487654408</v>
      </c>
      <c r="M173" s="12">
        <v>88.788068810760919</v>
      </c>
      <c r="N173" s="12">
        <v>-1.3419655767156857</v>
      </c>
      <c r="O173" s="16">
        <v>-19921.301492630555</v>
      </c>
      <c r="P173" s="14">
        <v>-12461.722102177308</v>
      </c>
      <c r="Q173" s="14">
        <v>-21605.076711347312</v>
      </c>
      <c r="R173" s="14">
        <v>-14145.497320894065</v>
      </c>
      <c r="S173" s="14">
        <v>5377598.8752252152</v>
      </c>
      <c r="T173" s="14">
        <f t="shared" si="8"/>
        <v>-80976.011384593032</v>
      </c>
      <c r="U173" s="14">
        <f t="shared" si="8"/>
        <v>-62993.436861122726</v>
      </c>
      <c r="V173" s="14">
        <f t="shared" si="8"/>
        <v>-68302.88610981137</v>
      </c>
      <c r="W173" s="14">
        <f t="shared" si="7"/>
        <v>-50320.311586341079</v>
      </c>
      <c r="X173" s="15">
        <f t="shared" si="10"/>
        <v>1.5058023713455522E-2</v>
      </c>
      <c r="Y173" s="15">
        <f t="shared" si="10"/>
        <v>1.1714045305858657E-2</v>
      </c>
      <c r="Z173" s="15">
        <f t="shared" si="10"/>
        <v>1.2701372433054674E-2</v>
      </c>
      <c r="AA173" s="15">
        <f t="shared" si="10"/>
        <v>9.3573940254578127E-3</v>
      </c>
    </row>
    <row r="174" spans="1:27" ht="12.75" customHeight="1">
      <c r="A174" s="9">
        <v>41671</v>
      </c>
      <c r="B174" s="10" t="str">
        <f t="shared" si="9"/>
        <v>1671</v>
      </c>
      <c r="C174" s="11">
        <v>336.6075348189799</v>
      </c>
      <c r="D174" s="11">
        <v>21.81183800463084</v>
      </c>
      <c r="E174" s="12">
        <v>441.08628538053705</v>
      </c>
      <c r="F174" s="12">
        <v>-24.889874967556061</v>
      </c>
      <c r="G174" s="12">
        <v>42.851289355619301</v>
      </c>
      <c r="H174" s="12">
        <v>771.75722737549711</v>
      </c>
      <c r="I174" s="12">
        <v>19.509795711374959</v>
      </c>
      <c r="J174" s="14">
        <v>1333.7120015701519</v>
      </c>
      <c r="K174" s="12">
        <v>9.9482447894608566</v>
      </c>
      <c r="L174" s="11">
        <v>349.68857966533557</v>
      </c>
      <c r="M174" s="12">
        <v>124.1543279900385</v>
      </c>
      <c r="N174" s="12">
        <v>-1.6231299623490882</v>
      </c>
      <c r="O174" s="16">
        <v>-2130.2243826699896</v>
      </c>
      <c r="P174" s="14">
        <v>3365.3897719230768</v>
      </c>
      <c r="Q174" s="14">
        <v>1294.3897370617306</v>
      </c>
      <c r="R174" s="14">
        <v>6790.0038916547965</v>
      </c>
      <c r="S174" s="14">
        <v>5434579.3918938274</v>
      </c>
      <c r="T174" s="14">
        <f t="shared" si="8"/>
        <v>-86137.570541104797</v>
      </c>
      <c r="U174" s="14">
        <f t="shared" si="8"/>
        <v>-66827.851466543245</v>
      </c>
      <c r="V174" s="14">
        <f t="shared" si="8"/>
        <v>-70992.034100568519</v>
      </c>
      <c r="W174" s="14">
        <f t="shared" si="7"/>
        <v>-51682.315026006967</v>
      </c>
      <c r="X174" s="15">
        <f t="shared" si="10"/>
        <v>1.5849905637515732E-2</v>
      </c>
      <c r="Y174" s="15">
        <f t="shared" si="10"/>
        <v>1.2296784469875094E-2</v>
      </c>
      <c r="Z174" s="15">
        <f t="shared" si="10"/>
        <v>1.3063022725633493E-2</v>
      </c>
      <c r="AA174" s="15">
        <f t="shared" si="10"/>
        <v>9.5099015579928545E-3</v>
      </c>
    </row>
    <row r="175" spans="1:27" ht="12.75" customHeight="1">
      <c r="A175" s="9">
        <v>41699</v>
      </c>
      <c r="B175" s="10" t="str">
        <f t="shared" si="9"/>
        <v>1699</v>
      </c>
      <c r="C175" s="11">
        <v>372.5535387198193</v>
      </c>
      <c r="D175" s="11">
        <v>242.36536999011281</v>
      </c>
      <c r="E175" s="12">
        <v>493.25529325315762</v>
      </c>
      <c r="F175" s="12">
        <v>-27.434681517164137</v>
      </c>
      <c r="G175" s="12">
        <v>21.267898885458777</v>
      </c>
      <c r="H175" s="12">
        <v>-572.56134805766874</v>
      </c>
      <c r="I175" s="12">
        <v>-6.3362653937950038</v>
      </c>
      <c r="J175" s="12">
        <v>45.966988093009569</v>
      </c>
      <c r="K175" s="12">
        <v>12.683632373432987</v>
      </c>
      <c r="L175" s="11">
        <v>297.82218606743396</v>
      </c>
      <c r="M175" s="12">
        <v>95.458327677057554</v>
      </c>
      <c r="N175" s="12">
        <v>-1.3517537649278799</v>
      </c>
      <c r="O175" s="16">
        <v>-3579.5742882460008</v>
      </c>
      <c r="P175" s="14">
        <v>-3195.6200689088596</v>
      </c>
      <c r="Q175" s="14">
        <v>-2605.8851019200738</v>
      </c>
      <c r="R175" s="14">
        <v>-2221.930882582933</v>
      </c>
      <c r="S175" s="14">
        <v>5475874.3049932318</v>
      </c>
      <c r="T175" s="14">
        <f t="shared" si="8"/>
        <v>-86217.126971679318</v>
      </c>
      <c r="U175" s="14">
        <f t="shared" si="8"/>
        <v>-68880.535728351198</v>
      </c>
      <c r="V175" s="14">
        <f t="shared" si="8"/>
        <v>-70615.730148401024</v>
      </c>
      <c r="W175" s="14">
        <f t="shared" si="7"/>
        <v>-53279.138905072905</v>
      </c>
      <c r="X175" s="15">
        <f t="shared" si="10"/>
        <v>1.5744906140935586E-2</v>
      </c>
      <c r="Y175" s="15">
        <f t="shared" si="10"/>
        <v>1.257891103627813E-2</v>
      </c>
      <c r="Z175" s="15">
        <f t="shared" si="10"/>
        <v>1.2895790921279794E-2</v>
      </c>
      <c r="AA175" s="15">
        <f t="shared" si="10"/>
        <v>9.7297958166223386E-3</v>
      </c>
    </row>
    <row r="176" spans="1:27" ht="12.75" customHeight="1">
      <c r="A176" s="9">
        <v>41730</v>
      </c>
      <c r="B176" s="10" t="str">
        <f t="shared" si="9"/>
        <v>1730</v>
      </c>
      <c r="C176" s="11">
        <v>-513.30699915853029</v>
      </c>
      <c r="D176" s="11">
        <v>24.680964015598899</v>
      </c>
      <c r="E176" s="12">
        <v>493.21024340889625</v>
      </c>
      <c r="F176" s="12">
        <v>-26.590963413947566</v>
      </c>
      <c r="G176" s="12">
        <v>-61.405096416837132</v>
      </c>
      <c r="H176" s="12">
        <v>22.488786464633179</v>
      </c>
      <c r="I176" s="12">
        <v>-13.350610581227212</v>
      </c>
      <c r="J176" s="12">
        <v>208.62878934908395</v>
      </c>
      <c r="K176" s="12">
        <v>13.329797874159494</v>
      </c>
      <c r="L176" s="11">
        <v>357.69349340807679</v>
      </c>
      <c r="M176" s="12">
        <v>101.55468263473675</v>
      </c>
      <c r="N176" s="12">
        <v>-1.7037876164831482</v>
      </c>
      <c r="O176" s="16">
        <v>-16895.801787874854</v>
      </c>
      <c r="P176" s="14">
        <v>-16745.201175039696</v>
      </c>
      <c r="Q176" s="14">
        <v>-16290.572487906695</v>
      </c>
      <c r="R176" s="14">
        <v>-16139.971875071536</v>
      </c>
      <c r="S176" s="14">
        <v>5512656.0491225934</v>
      </c>
      <c r="T176" s="14">
        <f t="shared" si="8"/>
        <v>-92784.59101696132</v>
      </c>
      <c r="U176" s="14">
        <f t="shared" si="8"/>
        <v>-78294.608287181545</v>
      </c>
      <c r="V176" s="14">
        <f t="shared" si="8"/>
        <v>-76471.436054869424</v>
      </c>
      <c r="W176" s="14">
        <f t="shared" si="7"/>
        <v>-61981.453325089649</v>
      </c>
      <c r="X176" s="15">
        <f t="shared" si="10"/>
        <v>1.6831195378447222E-2</v>
      </c>
      <c r="Y176" s="15">
        <f t="shared" si="10"/>
        <v>1.4202701490807337E-2</v>
      </c>
      <c r="Z176" s="15">
        <f t="shared" si="10"/>
        <v>1.387197666123951E-2</v>
      </c>
      <c r="AA176" s="15">
        <f t="shared" si="10"/>
        <v>1.1243482773599626E-2</v>
      </c>
    </row>
    <row r="177" spans="1:27" ht="12.75" customHeight="1">
      <c r="A177" s="9">
        <v>41760</v>
      </c>
      <c r="B177" s="10" t="str">
        <f t="shared" si="9"/>
        <v>1760</v>
      </c>
      <c r="C177" s="11">
        <v>403.74532009449081</v>
      </c>
      <c r="D177" s="11">
        <v>40.716570225658145</v>
      </c>
      <c r="E177" s="12">
        <v>512.28844814894774</v>
      </c>
      <c r="F177" s="12">
        <v>-27.450884355045755</v>
      </c>
      <c r="G177" s="12">
        <v>28.181335427780251</v>
      </c>
      <c r="H177" s="12">
        <v>769.88992499097355</v>
      </c>
      <c r="I177" s="12">
        <v>0</v>
      </c>
      <c r="J177" s="12">
        <v>934.84500011010743</v>
      </c>
      <c r="K177" s="12">
        <v>11.053691857797192</v>
      </c>
      <c r="L177" s="11">
        <v>219.34890836334645</v>
      </c>
      <c r="M177" s="12">
        <v>133.32431336777685</v>
      </c>
      <c r="N177" s="12">
        <v>-1.7666824542829485</v>
      </c>
      <c r="O177" s="16">
        <v>11046.362507229627</v>
      </c>
      <c r="P177" s="14">
        <v>10936.917144695664</v>
      </c>
      <c r="Q177" s="14">
        <v>14070.538453007177</v>
      </c>
      <c r="R177" s="14">
        <v>13961.093090473214</v>
      </c>
      <c r="S177" s="14">
        <v>5553620.4980144892</v>
      </c>
      <c r="T177" s="14">
        <f t="shared" si="8"/>
        <v>-76057.2663637855</v>
      </c>
      <c r="U177" s="14">
        <f t="shared" si="8"/>
        <v>-62164.794900515117</v>
      </c>
      <c r="V177" s="14">
        <f t="shared" si="8"/>
        <v>-57820.759897815718</v>
      </c>
      <c r="W177" s="14">
        <f t="shared" si="7"/>
        <v>-43928.288434545342</v>
      </c>
      <c r="X177" s="15">
        <f t="shared" si="10"/>
        <v>1.3695078083022998E-2</v>
      </c>
      <c r="Y177" s="15">
        <f t="shared" si="10"/>
        <v>1.1193561915644048E-2</v>
      </c>
      <c r="Z177" s="15">
        <f t="shared" si="10"/>
        <v>1.0411363167232545E-2</v>
      </c>
      <c r="AA177" s="15">
        <f t="shared" si="10"/>
        <v>7.9098469998535956E-3</v>
      </c>
    </row>
    <row r="178" spans="1:27" ht="12.75" customHeight="1">
      <c r="A178" s="9">
        <v>41791</v>
      </c>
      <c r="B178" s="10" t="str">
        <f t="shared" si="9"/>
        <v>1791</v>
      </c>
      <c r="C178" s="11">
        <v>393.60511202815667</v>
      </c>
      <c r="D178" s="11">
        <v>25.642249132467416</v>
      </c>
      <c r="E178" s="12">
        <v>496.61187665196934</v>
      </c>
      <c r="F178" s="12">
        <v>22.091220802047832</v>
      </c>
      <c r="G178" s="12">
        <v>99.823242120445641</v>
      </c>
      <c r="H178" s="12">
        <v>773.42727530305194</v>
      </c>
      <c r="I178" s="12">
        <v>82.098680011538093</v>
      </c>
      <c r="J178" s="12">
        <v>-780.40993336229258</v>
      </c>
      <c r="K178" s="12">
        <v>-26.065890938099617</v>
      </c>
      <c r="L178" s="11">
        <v>240.920593574809</v>
      </c>
      <c r="M178" s="12">
        <v>128.22723457261034</v>
      </c>
      <c r="N178" s="12">
        <v>-1.7393786805133578</v>
      </c>
      <c r="O178" s="16">
        <v>2100.4785602848001</v>
      </c>
      <c r="P178" s="14">
        <v>2915.8941473727896</v>
      </c>
      <c r="Q178" s="14">
        <v>3554.7108415009907</v>
      </c>
      <c r="R178" s="14">
        <v>4370.1264285889802</v>
      </c>
      <c r="S178" s="14">
        <v>5575454.4460636005</v>
      </c>
      <c r="T178" s="14">
        <f t="shared" si="8"/>
        <v>-68528.228993413722</v>
      </c>
      <c r="U178" s="14">
        <f t="shared" si="8"/>
        <v>-57751.609827055931</v>
      </c>
      <c r="V178" s="14">
        <f t="shared" si="8"/>
        <v>-49535.891449054492</v>
      </c>
      <c r="W178" s="14">
        <f t="shared" si="7"/>
        <v>-38759.272282696715</v>
      </c>
      <c r="X178" s="15">
        <f t="shared" si="10"/>
        <v>1.2291057106886818E-2</v>
      </c>
      <c r="Y178" s="15">
        <f t="shared" si="10"/>
        <v>1.0358188805188769E-2</v>
      </c>
      <c r="Z178" s="15">
        <f t="shared" si="10"/>
        <v>8.8846374637726565E-3</v>
      </c>
      <c r="AA178" s="15">
        <f t="shared" si="10"/>
        <v>6.9517691620746098E-3</v>
      </c>
    </row>
    <row r="179" spans="1:27" ht="12.75" customHeight="1">
      <c r="A179" s="9">
        <v>41821</v>
      </c>
      <c r="B179" s="10" t="str">
        <f t="shared" si="9"/>
        <v>1821</v>
      </c>
      <c r="C179" s="11">
        <v>412.22169733753566</v>
      </c>
      <c r="D179" s="11">
        <v>35.651113103389996</v>
      </c>
      <c r="E179" s="12">
        <v>503.19246557777126</v>
      </c>
      <c r="F179" s="12">
        <v>-27.701618894532476</v>
      </c>
      <c r="G179" s="12">
        <v>94.490882535356093</v>
      </c>
      <c r="H179" s="12">
        <v>224.8024720681999</v>
      </c>
      <c r="I179" s="12">
        <v>814.97018534406698</v>
      </c>
      <c r="J179" s="12">
        <v>830.66114618322797</v>
      </c>
      <c r="K179" s="12">
        <v>11.189442001800579</v>
      </c>
      <c r="L179" s="11">
        <v>259.75974173114975</v>
      </c>
      <c r="M179" s="12">
        <v>106.12292764119037</v>
      </c>
      <c r="N179" s="12">
        <v>-2.0491972587152381</v>
      </c>
      <c r="O179" s="16">
        <v>4715.1421661430941</v>
      </c>
      <c r="P179" s="14">
        <v>1748.6630044814519</v>
      </c>
      <c r="Q179" s="14">
        <v>7978.4534235135352</v>
      </c>
      <c r="R179" s="14">
        <v>5011.9742618518931</v>
      </c>
      <c r="S179" s="14">
        <v>5606011.0749554299</v>
      </c>
      <c r="T179" s="14">
        <f t="shared" si="8"/>
        <v>-61526.296350096469</v>
      </c>
      <c r="U179" s="14">
        <f t="shared" si="8"/>
        <v>-51999.915282809627</v>
      </c>
      <c r="V179" s="14">
        <f t="shared" si="8"/>
        <v>-40611.76632995603</v>
      </c>
      <c r="W179" s="14">
        <f t="shared" si="7"/>
        <v>-31085.385262669202</v>
      </c>
      <c r="X179" s="15">
        <f t="shared" si="10"/>
        <v>1.097505793824812E-2</v>
      </c>
      <c r="Y179" s="15">
        <f t="shared" si="10"/>
        <v>9.2757425177264832E-3</v>
      </c>
      <c r="Z179" s="15">
        <f t="shared" si="10"/>
        <v>7.2443250266463147E-3</v>
      </c>
      <c r="AA179" s="15">
        <f t="shared" si="10"/>
        <v>5.54500960612468E-3</v>
      </c>
    </row>
    <row r="180" spans="1:27" ht="12.75" customHeight="1">
      <c r="A180" s="9">
        <v>41852</v>
      </c>
      <c r="B180" s="10" t="str">
        <f t="shared" si="9"/>
        <v>1852</v>
      </c>
      <c r="C180" s="11">
        <v>415.16777804898726</v>
      </c>
      <c r="D180" s="11">
        <v>57.085325229388403</v>
      </c>
      <c r="E180" s="12">
        <v>508.3885120365747</v>
      </c>
      <c r="F180" s="12">
        <v>-27.629802238848189</v>
      </c>
      <c r="G180" s="12">
        <v>4.5367340991158907</v>
      </c>
      <c r="H180" s="14">
        <v>-2024.3457350015774</v>
      </c>
      <c r="I180" s="12">
        <v>-902.89770468395784</v>
      </c>
      <c r="J180" s="14">
        <v>-2675.1445015485456</v>
      </c>
      <c r="K180" s="12">
        <v>8.9378553041584503</v>
      </c>
      <c r="L180" s="11">
        <v>221.05292261507489</v>
      </c>
      <c r="M180" s="12">
        <v>124.96161968606799</v>
      </c>
      <c r="N180" s="12">
        <v>-1.7852028053846984</v>
      </c>
      <c r="O180" s="16">
        <v>14460.017661493577</v>
      </c>
      <c r="P180" s="14">
        <v>11882.551139872116</v>
      </c>
      <c r="Q180" s="14">
        <v>10168.345462234631</v>
      </c>
      <c r="R180" s="14">
        <v>7590.8789406131691</v>
      </c>
      <c r="S180" s="14">
        <v>5637627.4315700801</v>
      </c>
      <c r="T180" s="14">
        <f t="shared" si="8"/>
        <v>-47498.146511709856</v>
      </c>
      <c r="U180" s="14">
        <f t="shared" si="8"/>
        <v>-40194.76304333123</v>
      </c>
      <c r="V180" s="14">
        <f t="shared" si="8"/>
        <v>-33583.73606082223</v>
      </c>
      <c r="W180" s="14">
        <f t="shared" si="7"/>
        <v>-26280.352592443633</v>
      </c>
      <c r="X180" s="15">
        <f t="shared" si="10"/>
        <v>8.4252013969077794E-3</v>
      </c>
      <c r="Y180" s="15">
        <f t="shared" si="10"/>
        <v>7.1297302865820956E-3</v>
      </c>
      <c r="Z180" s="15">
        <f t="shared" si="10"/>
        <v>5.9570690806485509E-3</v>
      </c>
      <c r="AA180" s="15">
        <f t="shared" si="10"/>
        <v>4.6615979703228724E-3</v>
      </c>
    </row>
    <row r="181" spans="1:27" ht="12.75" customHeight="1">
      <c r="A181" s="9">
        <v>41883</v>
      </c>
      <c r="B181" s="10" t="str">
        <f t="shared" si="9"/>
        <v>1883</v>
      </c>
      <c r="C181" s="11">
        <v>426.25264469049864</v>
      </c>
      <c r="D181" s="11">
        <v>64.669103455905912</v>
      </c>
      <c r="E181" s="12">
        <v>495.61567976135495</v>
      </c>
      <c r="F181" s="12">
        <v>-27.240455737425471</v>
      </c>
      <c r="G181" s="12">
        <v>64.059068850548073</v>
      </c>
      <c r="H181" s="12">
        <v>0</v>
      </c>
      <c r="I181" s="12">
        <v>0</v>
      </c>
      <c r="J181" s="12">
        <v>0</v>
      </c>
      <c r="K181" s="12">
        <v>31.127213108473587</v>
      </c>
      <c r="L181" s="11">
        <v>225.95898563004997</v>
      </c>
      <c r="M181" s="12">
        <v>166.67411640136896</v>
      </c>
      <c r="N181" s="12">
        <v>0.63677669796572045</v>
      </c>
      <c r="O181" s="16">
        <v>25490.985364713764</v>
      </c>
      <c r="P181" s="14">
        <v>21001.800674336362</v>
      </c>
      <c r="Q181" s="14">
        <v>26938.738497572504</v>
      </c>
      <c r="R181" s="14">
        <v>22449.553807195101</v>
      </c>
      <c r="S181" s="14">
        <v>5683321.011681091</v>
      </c>
      <c r="T181" s="14">
        <f t="shared" si="8"/>
        <v>-31055.02794183974</v>
      </c>
      <c r="U181" s="14">
        <f t="shared" si="8"/>
        <v>-29921.942170123006</v>
      </c>
      <c r="V181" s="14">
        <f t="shared" si="8"/>
        <v>-16398.55594411126</v>
      </c>
      <c r="W181" s="14">
        <f t="shared" si="7"/>
        <v>-15265.470172394525</v>
      </c>
      <c r="X181" s="15">
        <f t="shared" si="10"/>
        <v>5.4642396370029878E-3</v>
      </c>
      <c r="Y181" s="15">
        <f t="shared" si="10"/>
        <v>5.2648692742541881E-3</v>
      </c>
      <c r="Z181" s="15">
        <f t="shared" si="10"/>
        <v>2.8853826680574337E-3</v>
      </c>
      <c r="AA181" s="15">
        <f t="shared" si="10"/>
        <v>2.6860123053086341E-3</v>
      </c>
    </row>
    <row r="182" spans="1:27" ht="12.75" customHeight="1">
      <c r="A182" s="9">
        <v>41913</v>
      </c>
      <c r="B182" s="10" t="str">
        <f t="shared" si="9"/>
        <v>1913</v>
      </c>
      <c r="C182" s="11">
        <v>455.63616144978528</v>
      </c>
      <c r="D182" s="11">
        <v>4.8616010916303223</v>
      </c>
      <c r="E182" s="12">
        <v>520.36854488213316</v>
      </c>
      <c r="F182" s="12">
        <v>-27.446975796529504</v>
      </c>
      <c r="G182" s="12">
        <v>67.82885095632723</v>
      </c>
      <c r="H182" s="12">
        <v>0</v>
      </c>
      <c r="I182" s="12">
        <v>0</v>
      </c>
      <c r="J182" s="12">
        <v>0</v>
      </c>
      <c r="K182" s="12">
        <v>-32.418573854875056</v>
      </c>
      <c r="L182" s="11">
        <v>236.92884874263592</v>
      </c>
      <c r="M182" s="12">
        <v>144.79779940491991</v>
      </c>
      <c r="N182" s="12">
        <v>-2.1222094852602682</v>
      </c>
      <c r="O182" s="16">
        <v>-3728.6374259780478</v>
      </c>
      <c r="P182" s="14">
        <v>-4791.9533722662736</v>
      </c>
      <c r="Q182" s="14">
        <v>-2360.2033785872809</v>
      </c>
      <c r="R182" s="14">
        <v>-3423.5193248755068</v>
      </c>
      <c r="S182" s="14">
        <v>5717452.6907400591</v>
      </c>
      <c r="T182" s="14">
        <f t="shared" si="8"/>
        <v>-28595.252736283197</v>
      </c>
      <c r="U182" s="14">
        <f t="shared" si="8"/>
        <v>-29329.665736864208</v>
      </c>
      <c r="V182" s="14">
        <f t="shared" si="8"/>
        <v>-15200.824525119046</v>
      </c>
      <c r="W182" s="14">
        <f t="shared" si="7"/>
        <v>-15935.237525700071</v>
      </c>
      <c r="X182" s="15">
        <f t="shared" si="10"/>
        <v>5.001397350011455E-3</v>
      </c>
      <c r="Y182" s="15">
        <f t="shared" si="10"/>
        <v>5.1298484348399247E-3</v>
      </c>
      <c r="Z182" s="15">
        <f t="shared" si="10"/>
        <v>2.6586708010261596E-3</v>
      </c>
      <c r="AA182" s="15">
        <f t="shared" si="10"/>
        <v>2.7871218858546314E-3</v>
      </c>
    </row>
    <row r="183" spans="1:27" ht="12.75" customHeight="1">
      <c r="A183" s="9">
        <v>41944</v>
      </c>
      <c r="B183" s="10" t="str">
        <f t="shared" si="9"/>
        <v>1944</v>
      </c>
      <c r="C183" s="11">
        <v>455.05117352265177</v>
      </c>
      <c r="D183" s="11">
        <v>52.340525549512925</v>
      </c>
      <c r="E183" s="12">
        <v>504.40362104136523</v>
      </c>
      <c r="F183" s="12">
        <v>-26.561805455704512</v>
      </c>
      <c r="G183" s="12">
        <v>54.310542260311813</v>
      </c>
      <c r="H183" s="12">
        <v>0</v>
      </c>
      <c r="I183" s="12">
        <v>0</v>
      </c>
      <c r="J183" s="12">
        <v>0</v>
      </c>
      <c r="K183" s="12">
        <v>11.862812958992826</v>
      </c>
      <c r="L183" s="11">
        <v>229.5464564594663</v>
      </c>
      <c r="M183" s="12">
        <v>83.421797555863051</v>
      </c>
      <c r="N183" s="12">
        <v>-4.5548974462417293</v>
      </c>
      <c r="O183" s="16">
        <v>8084.222217180085</v>
      </c>
      <c r="P183" s="14">
        <v>6371.7420169988854</v>
      </c>
      <c r="Q183" s="14">
        <v>9444.042443626302</v>
      </c>
      <c r="R183" s="14">
        <v>7731.5622434451034</v>
      </c>
      <c r="S183" s="14">
        <v>5747307.9135828707</v>
      </c>
      <c r="T183" s="14">
        <f t="shared" si="8"/>
        <v>9234.3295629893364</v>
      </c>
      <c r="U183" s="14">
        <f t="shared" si="8"/>
        <v>5996.0887839331035</v>
      </c>
      <c r="V183" s="14">
        <f t="shared" si="8"/>
        <v>24306.350702017924</v>
      </c>
      <c r="W183" s="14">
        <f t="shared" si="7"/>
        <v>21068.109922961692</v>
      </c>
      <c r="X183" s="15">
        <f t="shared" si="10"/>
        <v>-1.6067226085391094E-3</v>
      </c>
      <c r="Y183" s="15">
        <f t="shared" si="10"/>
        <v>-1.0432865045845686E-3</v>
      </c>
      <c r="Z183" s="15">
        <f t="shared" si="10"/>
        <v>-4.2291714777580704E-3</v>
      </c>
      <c r="AA183" s="15">
        <f t="shared" si="10"/>
        <v>-3.6657353738035301E-3</v>
      </c>
    </row>
    <row r="184" spans="1:27" ht="12.75" customHeight="1">
      <c r="A184" s="9">
        <v>41974</v>
      </c>
      <c r="B184" s="10" t="str">
        <f t="shared" si="9"/>
        <v>1974</v>
      </c>
      <c r="C184" s="11">
        <v>477.38428540713363</v>
      </c>
      <c r="D184" s="11">
        <v>185.6442377158719</v>
      </c>
      <c r="E184" s="12">
        <v>528.13950344839975</v>
      </c>
      <c r="F184" s="12">
        <v>101.01183848289097</v>
      </c>
      <c r="G184" s="12">
        <v>64.440139314852445</v>
      </c>
      <c r="H184" s="12">
        <v>0</v>
      </c>
      <c r="I184" s="12">
        <v>0</v>
      </c>
      <c r="J184" s="12">
        <v>0</v>
      </c>
      <c r="K184" s="12">
        <v>3.0252023316812675</v>
      </c>
      <c r="L184" s="11">
        <v>133.44237418608631</v>
      </c>
      <c r="M184" s="12">
        <v>178.79668221780304</v>
      </c>
      <c r="N184" s="12">
        <v>150.8727833103394</v>
      </c>
      <c r="O184" s="16">
        <v>12894.235532020992</v>
      </c>
      <c r="P184" s="12">
        <v>-671.60370327332316</v>
      </c>
      <c r="Q184" s="14">
        <v>14716.992578436049</v>
      </c>
      <c r="R184" s="14">
        <v>1151.1533431417354</v>
      </c>
      <c r="S184" s="14">
        <v>5778952.9999999991</v>
      </c>
      <c r="T184" s="14">
        <f t="shared" si="8"/>
        <v>32535.90463166649</v>
      </c>
      <c r="U184" s="14">
        <f t="shared" si="8"/>
        <v>20356.857478014885</v>
      </c>
      <c r="V184" s="14">
        <f t="shared" si="8"/>
        <v>45304.473757191561</v>
      </c>
      <c r="W184" s="14">
        <f t="shared" si="8"/>
        <v>33125.426603539956</v>
      </c>
      <c r="X184" s="15">
        <f t="shared" si="10"/>
        <v>-5.6300690854669518E-3</v>
      </c>
      <c r="Y184" s="15">
        <f t="shared" si="10"/>
        <v>-3.5225857483206541E-3</v>
      </c>
      <c r="Z184" s="15">
        <f t="shared" si="10"/>
        <v>-7.8395643219786645E-3</v>
      </c>
      <c r="AA184" s="15">
        <f t="shared" si="10"/>
        <v>-5.7320809848323672E-3</v>
      </c>
    </row>
    <row r="185" spans="1:27" ht="12.75" customHeight="1">
      <c r="A185" s="9">
        <v>42005</v>
      </c>
      <c r="B185" s="10" t="str">
        <f t="shared" si="9"/>
        <v>2005</v>
      </c>
      <c r="C185" s="11">
        <v>582.567925107939</v>
      </c>
      <c r="D185" s="11">
        <v>-0.69445761581764176</v>
      </c>
      <c r="E185" s="12">
        <v>582.30973761536245</v>
      </c>
      <c r="F185" s="12">
        <v>-5.9116187027831808</v>
      </c>
      <c r="G185" s="12">
        <v>67.053118259925839</v>
      </c>
      <c r="H185" s="12">
        <v>0</v>
      </c>
      <c r="I185" s="12">
        <v>0</v>
      </c>
      <c r="J185" s="12">
        <v>0</v>
      </c>
      <c r="K185" s="12">
        <v>-78.073639266434583</v>
      </c>
      <c r="L185" s="11">
        <v>-118.56639705314981</v>
      </c>
      <c r="M185" s="12">
        <v>120.77769907248997</v>
      </c>
      <c r="N185" s="12">
        <v>-2.9874729965968703</v>
      </c>
      <c r="O185" s="16">
        <v>-21062.813748675173</v>
      </c>
      <c r="P185" s="14">
        <v>-10215.625489510643</v>
      </c>
      <c r="Q185" s="14">
        <v>-19916.338854254238</v>
      </c>
      <c r="R185" s="14">
        <v>-9069.1505950897081</v>
      </c>
      <c r="S185" s="14">
        <v>5799146.0958433934</v>
      </c>
      <c r="T185" s="14">
        <f t="shared" ref="T185:W196" si="11">SUM(O174:O185)</f>
        <v>31394.392375621865</v>
      </c>
      <c r="U185" s="14">
        <f t="shared" si="11"/>
        <v>22602.954090681549</v>
      </c>
      <c r="V185" s="14">
        <f t="shared" si="11"/>
        <v>46993.211614284635</v>
      </c>
      <c r="W185" s="14">
        <f t="shared" si="11"/>
        <v>38201.773329344302</v>
      </c>
      <c r="X185" s="15">
        <f t="shared" si="10"/>
        <v>-5.413623291560833E-3</v>
      </c>
      <c r="Y185" s="15">
        <f t="shared" si="10"/>
        <v>-3.897634878845781E-3</v>
      </c>
      <c r="Z185" s="15">
        <f t="shared" si="10"/>
        <v>-8.1034708968562765E-3</v>
      </c>
      <c r="AA185" s="15">
        <f t="shared" si="10"/>
        <v>-6.5874824841412214E-3</v>
      </c>
    </row>
    <row r="186" spans="1:27" ht="12.75" customHeight="1">
      <c r="A186" s="9">
        <v>42036</v>
      </c>
      <c r="B186" s="10" t="str">
        <f t="shared" si="9"/>
        <v>2036</v>
      </c>
      <c r="C186" s="11">
        <v>470.46347515770611</v>
      </c>
      <c r="D186" s="11">
        <v>-139.75489348849374</v>
      </c>
      <c r="E186" s="12">
        <v>522.37836449935867</v>
      </c>
      <c r="F186" s="12">
        <v>-27.066998680083511</v>
      </c>
      <c r="G186" s="12">
        <v>67.159442676900866</v>
      </c>
      <c r="H186" s="12">
        <v>0</v>
      </c>
      <c r="I186" s="12">
        <v>0</v>
      </c>
      <c r="J186" s="12">
        <v>0</v>
      </c>
      <c r="K186" s="12">
        <v>-1.3233167670658761</v>
      </c>
      <c r="L186" s="11">
        <v>-68.942952528802309</v>
      </c>
      <c r="M186" s="12">
        <v>-46.162581851070904</v>
      </c>
      <c r="N186" s="12">
        <v>-3.0763554848625541</v>
      </c>
      <c r="O186" s="16">
        <v>2299.6529514871336</v>
      </c>
      <c r="P186" s="14">
        <v>6693.6333886434013</v>
      </c>
      <c r="Q186" s="14">
        <v>3073.3271350207206</v>
      </c>
      <c r="R186" s="14">
        <v>7467.3075721769883</v>
      </c>
      <c r="S186" s="14">
        <v>5809646.7343529789</v>
      </c>
      <c r="T186" s="14">
        <f t="shared" si="11"/>
        <v>35824.269709778993</v>
      </c>
      <c r="U186" s="14">
        <f t="shared" si="11"/>
        <v>25931.197707401876</v>
      </c>
      <c r="V186" s="14">
        <f t="shared" si="11"/>
        <v>48772.149012243623</v>
      </c>
      <c r="W186" s="14">
        <f t="shared" si="11"/>
        <v>38879.077009866502</v>
      </c>
      <c r="X186" s="15">
        <f t="shared" si="10"/>
        <v>-6.1663421801444089E-3</v>
      </c>
      <c r="Y186" s="15">
        <f t="shared" si="10"/>
        <v>-4.4634723750186572E-3</v>
      </c>
      <c r="Z186" s="15">
        <f t="shared" si="10"/>
        <v>-8.3950283455015238E-3</v>
      </c>
      <c r="AA186" s="15">
        <f t="shared" si="10"/>
        <v>-6.692158540375772E-3</v>
      </c>
    </row>
    <row r="187" spans="1:27" s="24" customFormat="1" ht="12.75" customHeight="1">
      <c r="A187" s="9">
        <v>42064</v>
      </c>
      <c r="B187" s="10" t="str">
        <f t="shared" si="9"/>
        <v>2064</v>
      </c>
      <c r="C187" s="11">
        <v>537.85582541835515</v>
      </c>
      <c r="D187" s="11">
        <v>10.809300781149302</v>
      </c>
      <c r="E187" s="12">
        <v>586.87253394095387</v>
      </c>
      <c r="F187" s="12">
        <v>-7.8112962884593555</v>
      </c>
      <c r="G187" s="12">
        <v>251.05425079208817</v>
      </c>
      <c r="H187" s="12">
        <v>0</v>
      </c>
      <c r="I187" s="12">
        <v>0</v>
      </c>
      <c r="J187" s="12">
        <v>0</v>
      </c>
      <c r="K187" s="12">
        <v>-16.176189224162524</v>
      </c>
      <c r="L187" s="11">
        <v>-114.25369276917468</v>
      </c>
      <c r="M187" s="12">
        <v>-28.924767100978833</v>
      </c>
      <c r="N187" s="12">
        <v>-3.6088860608704088</v>
      </c>
      <c r="O187" s="11">
        <v>-239.35862820565899</v>
      </c>
      <c r="P187" s="14">
        <v>-1525.6041763061614</v>
      </c>
      <c r="Q187" s="12">
        <v>976.45845128324163</v>
      </c>
      <c r="R187" s="12">
        <v>-309.78709681726082</v>
      </c>
      <c r="S187" s="12">
        <v>5848445.1315456806</v>
      </c>
      <c r="T187" s="12">
        <f t="shared" si="11"/>
        <v>39164.48536981934</v>
      </c>
      <c r="U187" s="12">
        <f t="shared" si="11"/>
        <v>27601.213600004572</v>
      </c>
      <c r="V187" s="12">
        <f t="shared" si="11"/>
        <v>52354.492565446948</v>
      </c>
      <c r="W187" s="12">
        <f t="shared" si="11"/>
        <v>40791.220795632173</v>
      </c>
      <c r="X187" s="15">
        <f t="shared" si="10"/>
        <v>-6.6965637000801596E-3</v>
      </c>
      <c r="Y187" s="15">
        <f t="shared" si="10"/>
        <v>-4.7194105406114786E-3</v>
      </c>
      <c r="Z187" s="15">
        <f t="shared" si="10"/>
        <v>-8.9518652202196895E-3</v>
      </c>
      <c r="AA187" s="15">
        <f t="shared" si="10"/>
        <v>-6.9747120607510076E-3</v>
      </c>
    </row>
    <row r="188" spans="1:27" s="24" customFormat="1" ht="12.75" customHeight="1">
      <c r="A188" s="9">
        <v>42095</v>
      </c>
      <c r="B188" s="10" t="str">
        <f t="shared" si="9"/>
        <v>2095</v>
      </c>
      <c r="C188" s="11">
        <v>-317.1247047977044</v>
      </c>
      <c r="D188" s="11">
        <v>3.6022465979661131</v>
      </c>
      <c r="E188" s="12">
        <v>-500.65867515369348</v>
      </c>
      <c r="F188" s="12">
        <v>19.191655705747383</v>
      </c>
      <c r="G188" s="12">
        <v>197.27036061762337</v>
      </c>
      <c r="H188" s="12">
        <v>0</v>
      </c>
      <c r="I188" s="12">
        <v>0</v>
      </c>
      <c r="J188" s="12">
        <v>0</v>
      </c>
      <c r="K188" s="12">
        <v>-2.1169240648245786</v>
      </c>
      <c r="L188" s="11">
        <v>-87.482835147861095</v>
      </c>
      <c r="M188" s="12">
        <v>-25.121500271549749</v>
      </c>
      <c r="N188" s="12">
        <v>-3.1665511447451191</v>
      </c>
      <c r="O188" s="16">
        <v>-13445.007775022335</v>
      </c>
      <c r="P188" s="14">
        <v>-10716.029805243908</v>
      </c>
      <c r="Q188" s="14">
        <v>-14160.614702681378</v>
      </c>
      <c r="R188" s="14">
        <v>-11431.636732902951</v>
      </c>
      <c r="S188" s="14">
        <v>5865486.0875764489</v>
      </c>
      <c r="T188" s="14">
        <f t="shared" si="11"/>
        <v>42615.279382671863</v>
      </c>
      <c r="U188" s="14">
        <f t="shared" si="11"/>
        <v>33630.384969800361</v>
      </c>
      <c r="V188" s="14">
        <f t="shared" si="11"/>
        <v>54484.450350672261</v>
      </c>
      <c r="W188" s="14">
        <f t="shared" si="11"/>
        <v>45499.555937800746</v>
      </c>
      <c r="X188" s="15">
        <f t="shared" si="10"/>
        <v>-7.2654301359497391E-3</v>
      </c>
      <c r="Y188" s="15">
        <f t="shared" si="10"/>
        <v>-5.7336057860630013E-3</v>
      </c>
      <c r="Z188" s="15">
        <f t="shared" si="10"/>
        <v>-9.2889914897376566E-3</v>
      </c>
      <c r="AA188" s="15">
        <f t="shared" si="10"/>
        <v>-7.757167139850917E-3</v>
      </c>
    </row>
    <row r="189" spans="1:27" s="24" customFormat="1" ht="12.75" customHeight="1">
      <c r="A189" s="9">
        <v>42125</v>
      </c>
      <c r="B189" s="10" t="str">
        <f t="shared" si="9"/>
        <v>2125</v>
      </c>
      <c r="C189" s="11">
        <v>371.0760233057747</v>
      </c>
      <c r="D189" s="11">
        <v>-24.060254497351906</v>
      </c>
      <c r="E189" s="12">
        <v>634.72321687385511</v>
      </c>
      <c r="F189" s="12">
        <v>-3.6998912104360442</v>
      </c>
      <c r="G189" s="12">
        <v>-22.298027681742724</v>
      </c>
      <c r="H189" s="12">
        <v>0</v>
      </c>
      <c r="I189" s="12">
        <v>0</v>
      </c>
      <c r="J189" s="12">
        <v>0</v>
      </c>
      <c r="K189" s="12">
        <v>-2.4493663061573399</v>
      </c>
      <c r="L189" s="11">
        <v>-108.35172181395804</v>
      </c>
      <c r="M189" s="12">
        <v>-32.901486050164898</v>
      </c>
      <c r="N189" s="12">
        <v>-3.2285868451622068</v>
      </c>
      <c r="O189" s="16">
        <v>6900.4123746026471</v>
      </c>
      <c r="P189" s="14">
        <v>8610.7636894720781</v>
      </c>
      <c r="Q189" s="14">
        <v>7709.2222803773038</v>
      </c>
      <c r="R189" s="14">
        <v>9419.5735952467348</v>
      </c>
      <c r="S189" s="14">
        <v>5876380.1816669265</v>
      </c>
      <c r="T189" s="14">
        <f t="shared" si="11"/>
        <v>38469.329250044873</v>
      </c>
      <c r="U189" s="14">
        <f t="shared" si="11"/>
        <v>31304.231514576779</v>
      </c>
      <c r="V189" s="14">
        <f t="shared" si="11"/>
        <v>48123.134178042383</v>
      </c>
      <c r="W189" s="14">
        <f t="shared" si="11"/>
        <v>40958.036442574274</v>
      </c>
      <c r="X189" s="15">
        <f t="shared" si="10"/>
        <v>-6.5464330184185687E-3</v>
      </c>
      <c r="Y189" s="15">
        <f t="shared" si="10"/>
        <v>-5.3271283590941602E-3</v>
      </c>
      <c r="Z189" s="15">
        <f t="shared" si="10"/>
        <v>-8.1892479196932263E-3</v>
      </c>
      <c r="AA189" s="15">
        <f t="shared" si="10"/>
        <v>-6.9699432603688161E-3</v>
      </c>
    </row>
    <row r="190" spans="1:27" s="24" customFormat="1" ht="12.75" customHeight="1">
      <c r="A190" s="9">
        <v>42156</v>
      </c>
      <c r="B190" s="10" t="str">
        <f t="shared" si="9"/>
        <v>2156</v>
      </c>
      <c r="C190" s="11">
        <v>441.6081505689445</v>
      </c>
      <c r="D190" s="11">
        <v>-64.832322975808864</v>
      </c>
      <c r="E190" s="12">
        <v>-918.07354279010838</v>
      </c>
      <c r="F190" s="12">
        <v>163.73075268348759</v>
      </c>
      <c r="G190" s="12">
        <v>80.440181831416794</v>
      </c>
      <c r="H190" s="12">
        <v>0</v>
      </c>
      <c r="I190" s="12">
        <v>0</v>
      </c>
      <c r="J190" s="12">
        <v>0</v>
      </c>
      <c r="K190" s="12">
        <v>-0.48217968133872724</v>
      </c>
      <c r="L190" s="11">
        <v>-114.90489672186523</v>
      </c>
      <c r="M190" s="12">
        <v>-24.262857843917757</v>
      </c>
      <c r="N190" s="12">
        <v>-3.6155623776659866</v>
      </c>
      <c r="O190" s="16">
        <v>9323.1474033060385</v>
      </c>
      <c r="P190" s="14">
        <v>8542.2671304280739</v>
      </c>
      <c r="Q190" s="14">
        <v>8882.7551259991833</v>
      </c>
      <c r="R190" s="14">
        <v>8101.8748531212177</v>
      </c>
      <c r="S190" s="14">
        <v>5907393.8066970389</v>
      </c>
      <c r="T190" s="14">
        <f t="shared" si="11"/>
        <v>45691.998093066111</v>
      </c>
      <c r="U190" s="14">
        <f t="shared" si="11"/>
        <v>36930.604497632055</v>
      </c>
      <c r="V190" s="14">
        <f t="shared" si="11"/>
        <v>53451.178462540578</v>
      </c>
      <c r="W190" s="14">
        <f t="shared" si="11"/>
        <v>44689.784867106522</v>
      </c>
      <c r="X190" s="15">
        <f t="shared" si="10"/>
        <v>-7.7347134097047049E-3</v>
      </c>
      <c r="Y190" s="15">
        <f t="shared" si="10"/>
        <v>-6.2515900761118907E-3</v>
      </c>
      <c r="Z190" s="15">
        <f t="shared" si="10"/>
        <v>-9.0481827031650645E-3</v>
      </c>
      <c r="AA190" s="15">
        <f t="shared" si="10"/>
        <v>-7.5650593695722511E-3</v>
      </c>
    </row>
    <row r="191" spans="1:27" s="24" customFormat="1" ht="12.75" customHeight="1">
      <c r="A191" s="9">
        <v>42186</v>
      </c>
      <c r="B191" s="10" t="str">
        <f t="shared" si="9"/>
        <v>2186</v>
      </c>
      <c r="C191" s="16">
        <v>-2609.6768370455816</v>
      </c>
      <c r="D191" s="11">
        <v>0.32784904741220927</v>
      </c>
      <c r="E191" s="12">
        <v>-928.25961093858541</v>
      </c>
      <c r="F191" s="12">
        <v>-14.740321091193776</v>
      </c>
      <c r="G191" s="12">
        <v>59.703035314739573</v>
      </c>
      <c r="H191" s="12">
        <v>0</v>
      </c>
      <c r="I191" s="12">
        <v>0</v>
      </c>
      <c r="J191" s="12">
        <v>0</v>
      </c>
      <c r="K191" s="12">
        <v>-0.61873017524378737</v>
      </c>
      <c r="L191" s="11">
        <v>-104.38756415187125</v>
      </c>
      <c r="M191" s="12">
        <v>-43.787244122873197</v>
      </c>
      <c r="N191" s="12">
        <v>-161.01179306836806</v>
      </c>
      <c r="O191" s="16">
        <v>10018.64512635515</v>
      </c>
      <c r="P191" s="14">
        <v>6214.2481020209561</v>
      </c>
      <c r="Q191" s="14">
        <v>6216.1939101235839</v>
      </c>
      <c r="R191" s="14">
        <v>2411.7968857893907</v>
      </c>
      <c r="S191" s="14">
        <v>5928913.8495958345</v>
      </c>
      <c r="T191" s="14">
        <f t="shared" si="11"/>
        <v>50995.501053278167</v>
      </c>
      <c r="U191" s="14">
        <f t="shared" si="11"/>
        <v>41396.189595171556</v>
      </c>
      <c r="V191" s="14">
        <f t="shared" si="11"/>
        <v>51688.918949150626</v>
      </c>
      <c r="W191" s="14">
        <f t="shared" si="11"/>
        <v>42089.607491044022</v>
      </c>
      <c r="X191" s="15">
        <f t="shared" si="10"/>
        <v>-8.6011539966556368E-3</v>
      </c>
      <c r="Y191" s="15">
        <f t="shared" si="10"/>
        <v>-6.9820865415329784E-3</v>
      </c>
      <c r="Z191" s="15">
        <f t="shared" si="10"/>
        <v>-8.7181092963046145E-3</v>
      </c>
      <c r="AA191" s="15">
        <f t="shared" si="10"/>
        <v>-7.0990418411819578E-3</v>
      </c>
    </row>
    <row r="192" spans="1:27" s="24" customFormat="1" ht="12.75" customHeight="1">
      <c r="A192" s="9">
        <v>42217</v>
      </c>
      <c r="B192" s="10" t="str">
        <f t="shared" si="9"/>
        <v>2217</v>
      </c>
      <c r="C192" s="11">
        <v>308.37558042064012</v>
      </c>
      <c r="D192" s="11">
        <v>-35.043378769867303</v>
      </c>
      <c r="E192" s="12">
        <v>643.46982294552936</v>
      </c>
      <c r="F192" s="12">
        <v>38.74910119770599</v>
      </c>
      <c r="G192" s="12">
        <v>95.47329918166615</v>
      </c>
      <c r="H192" s="12">
        <v>0</v>
      </c>
      <c r="I192" s="12">
        <v>0</v>
      </c>
      <c r="J192" s="12">
        <v>0</v>
      </c>
      <c r="K192" s="12">
        <v>0.51798165510025362</v>
      </c>
      <c r="L192" s="11">
        <v>-100.52381574821607</v>
      </c>
      <c r="M192" s="12">
        <v>-170.39453044448339</v>
      </c>
      <c r="N192" s="12">
        <v>-2.7242222418695836</v>
      </c>
      <c r="O192" s="16">
        <v>7309.9833675808868</v>
      </c>
      <c r="P192" s="14">
        <v>6735.6663828307137</v>
      </c>
      <c r="Q192" s="14">
        <v>8087.8832057770924</v>
      </c>
      <c r="R192" s="14">
        <v>7513.5662210269193</v>
      </c>
      <c r="S192" s="14">
        <v>5944753.8114324491</v>
      </c>
      <c r="T192" s="14">
        <f t="shared" si="11"/>
        <v>43845.466759365474</v>
      </c>
      <c r="U192" s="14">
        <f t="shared" si="11"/>
        <v>36249.304838130163</v>
      </c>
      <c r="V192" s="14">
        <f t="shared" si="11"/>
        <v>49608.456692693086</v>
      </c>
      <c r="W192" s="14">
        <f t="shared" si="11"/>
        <v>42012.294771457768</v>
      </c>
      <c r="X192" s="15">
        <f t="shared" si="10"/>
        <v>-7.3754890698830237E-3</v>
      </c>
      <c r="Y192" s="15">
        <f t="shared" si="10"/>
        <v>-6.0976965553087422E-3</v>
      </c>
      <c r="Z192" s="15">
        <f t="shared" si="10"/>
        <v>-8.3449135601360459E-3</v>
      </c>
      <c r="AA192" s="15">
        <f t="shared" si="10"/>
        <v>-7.0671210455617636E-3</v>
      </c>
    </row>
    <row r="193" spans="1:27" s="24" customFormat="1" ht="12.75" customHeight="1">
      <c r="A193" s="9">
        <v>42248</v>
      </c>
      <c r="B193" s="10" t="str">
        <f t="shared" si="9"/>
        <v>2248</v>
      </c>
      <c r="C193" s="11">
        <v>367.66825689261856</v>
      </c>
      <c r="D193" s="11">
        <v>-323.80660860004838</v>
      </c>
      <c r="E193" s="12">
        <v>608.84794551475284</v>
      </c>
      <c r="F193" s="12">
        <v>11.351204127030538</v>
      </c>
      <c r="G193" s="12">
        <v>-73.009388894568517</v>
      </c>
      <c r="H193" s="12">
        <v>0</v>
      </c>
      <c r="I193" s="12">
        <v>0</v>
      </c>
      <c r="J193" s="12">
        <v>0</v>
      </c>
      <c r="K193" s="12">
        <v>0.36611198016357366</v>
      </c>
      <c r="L193" s="11">
        <v>-129.24506971355859</v>
      </c>
      <c r="M193" s="12">
        <v>167.52918751864331</v>
      </c>
      <c r="N193" s="12">
        <v>-2.8302233226618898</v>
      </c>
      <c r="O193" s="16">
        <v>7318.3286609688366</v>
      </c>
      <c r="P193" s="14">
        <v>6790.5896399940457</v>
      </c>
      <c r="Q193" s="14">
        <v>7945.2000764712084</v>
      </c>
      <c r="R193" s="14">
        <v>7417.4610554964174</v>
      </c>
      <c r="S193" s="14">
        <v>5955149.4266591398</v>
      </c>
      <c r="T193" s="14">
        <f t="shared" si="11"/>
        <v>25672.810055620554</v>
      </c>
      <c r="U193" s="14">
        <f t="shared" si="11"/>
        <v>22038.093803787844</v>
      </c>
      <c r="V193" s="14">
        <f t="shared" si="11"/>
        <v>30614.918271591785</v>
      </c>
      <c r="W193" s="14">
        <f t="shared" si="11"/>
        <v>26980.202019759079</v>
      </c>
      <c r="X193" s="15">
        <f t="shared" si="10"/>
        <v>-4.3110270148205322E-3</v>
      </c>
      <c r="Y193" s="15">
        <f t="shared" si="10"/>
        <v>-3.7006785598243659E-3</v>
      </c>
      <c r="Z193" s="15">
        <f t="shared" si="10"/>
        <v>-5.1409152110506928E-3</v>
      </c>
      <c r="AA193" s="15">
        <f t="shared" si="10"/>
        <v>-4.5305667560545278E-3</v>
      </c>
    </row>
    <row r="194" spans="1:27" s="24" customFormat="1" ht="12.75" customHeight="1">
      <c r="A194" s="9">
        <v>42278</v>
      </c>
      <c r="B194" s="10" t="str">
        <f t="shared" si="9"/>
        <v>2278</v>
      </c>
      <c r="C194" s="11">
        <v>-14.128585110477189</v>
      </c>
      <c r="D194" s="11">
        <v>14.439834193619667</v>
      </c>
      <c r="E194" s="12">
        <v>677.60436026060654</v>
      </c>
      <c r="F194" s="12">
        <v>14.493937683845902</v>
      </c>
      <c r="G194" s="12">
        <v>-391.83292453724437</v>
      </c>
      <c r="H194" s="12">
        <v>0</v>
      </c>
      <c r="I194" s="12">
        <v>0</v>
      </c>
      <c r="J194" s="12">
        <v>0</v>
      </c>
      <c r="K194" s="12">
        <v>0.55111743912969946</v>
      </c>
      <c r="L194" s="11">
        <v>-123.38016039500343</v>
      </c>
      <c r="M194" s="12">
        <v>-94.31213132105394</v>
      </c>
      <c r="N194" s="12">
        <v>-2.7602188191725432</v>
      </c>
      <c r="O194" s="16">
        <v>11530.192392727873</v>
      </c>
      <c r="P194" s="14">
        <v>12388.407492204537</v>
      </c>
      <c r="Q194" s="14">
        <v>11610.867622122123</v>
      </c>
      <c r="R194" s="14">
        <v>12469.082721598787</v>
      </c>
      <c r="S194" s="14">
        <v>5971068.7940196153</v>
      </c>
      <c r="T194" s="14">
        <f t="shared" si="11"/>
        <v>40931.639874326473</v>
      </c>
      <c r="U194" s="14">
        <f t="shared" si="11"/>
        <v>39218.454668258652</v>
      </c>
      <c r="V194" s="14">
        <f t="shared" si="11"/>
        <v>44585.989272301194</v>
      </c>
      <c r="W194" s="14">
        <f t="shared" si="11"/>
        <v>42872.804066233373</v>
      </c>
      <c r="X194" s="15">
        <f t="shared" si="10"/>
        <v>-6.8549938522433325E-3</v>
      </c>
      <c r="Y194" s="15">
        <f t="shared" si="10"/>
        <v>-6.568079521632424E-3</v>
      </c>
      <c r="Z194" s="15">
        <f t="shared" si="10"/>
        <v>-7.4670031129027929E-3</v>
      </c>
      <c r="AA194" s="15">
        <f t="shared" si="10"/>
        <v>-7.1800887822918852E-3</v>
      </c>
    </row>
    <row r="195" spans="1:27" s="24" customFormat="1" ht="12.75" customHeight="1">
      <c r="A195" s="9">
        <v>42309</v>
      </c>
      <c r="B195" s="10" t="str">
        <f t="shared" si="9"/>
        <v>2309</v>
      </c>
      <c r="C195" s="11">
        <v>564.00875185666632</v>
      </c>
      <c r="D195" s="11">
        <v>27.008771169587316</v>
      </c>
      <c r="E195" s="12">
        <v>643.51617561683997</v>
      </c>
      <c r="F195" s="12">
        <v>15.113081029217575</v>
      </c>
      <c r="G195" s="12">
        <v>19.458607596538933</v>
      </c>
      <c r="H195" s="12">
        <v>0</v>
      </c>
      <c r="I195" s="12">
        <v>0</v>
      </c>
      <c r="J195" s="12">
        <v>0</v>
      </c>
      <c r="K195" s="12">
        <v>3.2318745760041665</v>
      </c>
      <c r="L195" s="11">
        <v>-121.57256138293656</v>
      </c>
      <c r="M195" s="12">
        <v>148.34181175628476</v>
      </c>
      <c r="N195" s="12">
        <v>-2.9796191305160171</v>
      </c>
      <c r="O195" s="16">
        <v>19566.963543160415</v>
      </c>
      <c r="P195" s="14">
        <v>21623.144308245843</v>
      </c>
      <c r="Q195" s="14">
        <v>20863.090436248101</v>
      </c>
      <c r="R195" s="14">
        <v>22919.271201333529</v>
      </c>
      <c r="S195" s="14">
        <v>5986574.8391149472</v>
      </c>
      <c r="T195" s="14">
        <f t="shared" si="11"/>
        <v>52414.381200306801</v>
      </c>
      <c r="U195" s="14">
        <f t="shared" si="11"/>
        <v>54469.856959505611</v>
      </c>
      <c r="V195" s="14">
        <f t="shared" si="11"/>
        <v>56005.03726492299</v>
      </c>
      <c r="W195" s="14">
        <f t="shared" si="11"/>
        <v>58060.513024121799</v>
      </c>
      <c r="X195" s="15">
        <f t="shared" si="10"/>
        <v>-8.7553204643568312E-3</v>
      </c>
      <c r="Y195" s="15">
        <f t="shared" si="10"/>
        <v>-9.0986680068896302E-3</v>
      </c>
      <c r="Z195" s="15">
        <f t="shared" si="10"/>
        <v>-9.3551051761682734E-3</v>
      </c>
      <c r="AA195" s="15">
        <f t="shared" si="10"/>
        <v>-9.6984527187010724E-3</v>
      </c>
    </row>
    <row r="196" spans="1:27" s="24" customFormat="1" ht="12.75" customHeight="1">
      <c r="A196" s="9">
        <v>42339</v>
      </c>
      <c r="B196" s="10" t="str">
        <f t="shared" si="9"/>
        <v>2339</v>
      </c>
      <c r="C196" s="16">
        <v>-9142.7789699768255</v>
      </c>
      <c r="D196" s="11">
        <v>-870.77386472643502</v>
      </c>
      <c r="E196" s="14">
        <v>-17133.212776929213</v>
      </c>
      <c r="F196" s="12">
        <v>16.242643842153921</v>
      </c>
      <c r="G196" s="12">
        <v>-658.2222113137575</v>
      </c>
      <c r="H196" s="12">
        <v>0</v>
      </c>
      <c r="I196" s="12">
        <v>0</v>
      </c>
      <c r="J196" s="12">
        <v>0</v>
      </c>
      <c r="K196" s="12">
        <v>0.880283723172401</v>
      </c>
      <c r="L196" s="16">
        <v>-11006.08784949085</v>
      </c>
      <c r="M196" s="14">
        <v>-8851.7259268824237</v>
      </c>
      <c r="N196" s="12">
        <v>-2.9338917238664641</v>
      </c>
      <c r="O196" s="16">
        <v>71728.727393680354</v>
      </c>
      <c r="P196" s="14">
        <v>60814.947997133393</v>
      </c>
      <c r="Q196" s="14">
        <v>24080.114830202307</v>
      </c>
      <c r="R196" s="14">
        <v>13166.335433655346</v>
      </c>
      <c r="S196" s="14">
        <v>6000570.4600999895</v>
      </c>
      <c r="T196" s="14">
        <f t="shared" si="11"/>
        <v>111248.87306196617</v>
      </c>
      <c r="U196" s="14">
        <f t="shared" si="11"/>
        <v>115956.40865991233</v>
      </c>
      <c r="V196" s="14">
        <f t="shared" si="11"/>
        <v>65368.159516689251</v>
      </c>
      <c r="W196" s="14">
        <f t="shared" si="11"/>
        <v>70075.695114635411</v>
      </c>
      <c r="X196" s="15">
        <f t="shared" si="10"/>
        <v>-1.8539716148939678E-2</v>
      </c>
      <c r="Y196" s="15">
        <f t="shared" si="10"/>
        <v>-1.9324230826210497E-2</v>
      </c>
      <c r="Z196" s="15">
        <f t="shared" si="10"/>
        <v>-1.0893657519955195E-2</v>
      </c>
      <c r="AA196" s="15">
        <f t="shared" si="10"/>
        <v>-1.1678172197226014E-2</v>
      </c>
    </row>
    <row r="197" spans="1:27" s="24" customForma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</row>
    <row r="198" spans="1:27" s="25" customFormat="1" ht="9.9499999999999993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</row>
    <row r="199" spans="1:27" s="25" customFormat="1" ht="9.9499999999999993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</row>
    <row r="200" spans="1:27" s="25" customFormat="1" ht="9.9499999999999993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</row>
    <row r="201" spans="1:27" s="25" customFormat="1" ht="9.9499999999999993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</row>
    <row r="202" spans="1:27" ht="9.9499999999999993" customHeight="1"/>
  </sheetData>
  <mergeCells count="2">
    <mergeCell ref="T27:W27"/>
    <mergeCell ref="X27:AA27"/>
  </mergeCells>
  <pageMargins left="0.511811024" right="0.511811024" top="0.78740157499999996" bottom="0.78740157499999996" header="0.31496062000000002" footer="0.31496062000000002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14"/>
  <sheetViews>
    <sheetView showGridLines="0" workbookViewId="0">
      <selection activeCell="Q11" sqref="Q11"/>
    </sheetView>
  </sheetViews>
  <sheetFormatPr defaultRowHeight="15"/>
  <cols>
    <col min="6" max="8" width="0" hidden="1" customWidth="1"/>
    <col min="9" max="9" width="12.140625" customWidth="1"/>
    <col min="10" max="10" width="11.5703125" customWidth="1"/>
    <col min="11" max="12" width="0" hidden="1" customWidth="1"/>
    <col min="13" max="13" width="8.85546875" customWidth="1"/>
    <col min="14" max="15" width="0" hidden="1" customWidth="1"/>
  </cols>
  <sheetData>
    <row r="1" spans="1:17">
      <c r="A1" s="26" t="s">
        <v>47</v>
      </c>
    </row>
    <row r="2" spans="1:17">
      <c r="A2" s="53"/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5"/>
    </row>
    <row r="3" spans="1:17">
      <c r="A3" s="56"/>
      <c r="B3" s="348" t="s">
        <v>48</v>
      </c>
      <c r="C3" s="349"/>
      <c r="D3" s="349"/>
      <c r="E3" s="350"/>
      <c r="F3" s="349" t="s">
        <v>49</v>
      </c>
      <c r="G3" s="349"/>
      <c r="H3" s="349"/>
      <c r="I3" s="349"/>
      <c r="J3" s="349"/>
      <c r="K3" s="349"/>
      <c r="L3" s="349"/>
      <c r="M3" s="349"/>
      <c r="N3" s="349"/>
      <c r="O3" s="349"/>
      <c r="P3" s="350"/>
      <c r="Q3" s="348" t="s">
        <v>50</v>
      </c>
    </row>
    <row r="4" spans="1:17" ht="54.75" thickBot="1">
      <c r="A4" s="57"/>
      <c r="B4" s="329" t="s">
        <v>21</v>
      </c>
      <c r="C4" s="66" t="s">
        <v>51</v>
      </c>
      <c r="D4" s="66" t="s">
        <v>52</v>
      </c>
      <c r="E4" s="59" t="s">
        <v>53</v>
      </c>
      <c r="F4" s="60" t="s">
        <v>54</v>
      </c>
      <c r="G4" s="60" t="s">
        <v>27</v>
      </c>
      <c r="H4" s="60" t="s">
        <v>28</v>
      </c>
      <c r="I4" s="58" t="s">
        <v>55</v>
      </c>
      <c r="J4" s="66" t="s">
        <v>56</v>
      </c>
      <c r="K4" s="68" t="s">
        <v>57</v>
      </c>
      <c r="L4" s="68" t="s">
        <v>25</v>
      </c>
      <c r="M4" s="66" t="s">
        <v>58</v>
      </c>
      <c r="N4" s="60" t="s">
        <v>29</v>
      </c>
      <c r="O4" s="60" t="s">
        <v>32</v>
      </c>
      <c r="P4" s="58" t="s">
        <v>59</v>
      </c>
      <c r="Q4" s="351"/>
    </row>
    <row r="5" spans="1:17" ht="21" customHeight="1">
      <c r="A5" s="61" t="s">
        <v>60</v>
      </c>
      <c r="B5" s="302">
        <v>1816.1149573900002</v>
      </c>
      <c r="C5" s="67">
        <v>46.229981950000003</v>
      </c>
      <c r="D5" s="67">
        <v>62.50425384050186</v>
      </c>
      <c r="E5" s="63">
        <v>313.8257875994982</v>
      </c>
      <c r="F5" s="64">
        <v>0</v>
      </c>
      <c r="G5" s="64">
        <v>0</v>
      </c>
      <c r="H5" s="64">
        <v>0</v>
      </c>
      <c r="I5" s="62">
        <v>0</v>
      </c>
      <c r="J5" s="67">
        <v>0</v>
      </c>
      <c r="K5" s="69">
        <v>793.72721296000009</v>
      </c>
      <c r="L5" s="69">
        <v>445.66769582000012</v>
      </c>
      <c r="M5" s="67">
        <v>1239.3949087800002</v>
      </c>
      <c r="N5" s="64">
        <v>99.310611809999997</v>
      </c>
      <c r="O5" s="64">
        <v>464.43019516999993</v>
      </c>
      <c r="P5" s="62">
        <v>563.74080697999989</v>
      </c>
      <c r="Q5" s="65">
        <v>4041.8106965400002</v>
      </c>
    </row>
    <row r="6" spans="1:17" ht="21" customHeight="1">
      <c r="A6" s="61" t="s">
        <v>61</v>
      </c>
      <c r="B6" s="302">
        <v>3493.43912314</v>
      </c>
      <c r="C6" s="67">
        <v>581.85322510000003</v>
      </c>
      <c r="D6" s="67">
        <v>1419.1327274292146</v>
      </c>
      <c r="E6" s="63">
        <v>344.1835316407857</v>
      </c>
      <c r="F6" s="64">
        <v>104.99849278000001</v>
      </c>
      <c r="G6" s="64">
        <v>0</v>
      </c>
      <c r="H6" s="64">
        <v>0</v>
      </c>
      <c r="I6" s="62">
        <v>104.99849278000001</v>
      </c>
      <c r="J6" s="67">
        <v>0</v>
      </c>
      <c r="K6" s="69">
        <v>1305.3272127999999</v>
      </c>
      <c r="L6" s="69">
        <v>579.63134773000013</v>
      </c>
      <c r="M6" s="67">
        <v>1884.9585605299999</v>
      </c>
      <c r="N6" s="64">
        <v>109.26701297999999</v>
      </c>
      <c r="O6" s="64">
        <v>496.86474271999998</v>
      </c>
      <c r="P6" s="62">
        <v>606.13175569999999</v>
      </c>
      <c r="Q6" s="303">
        <v>8434.6974163199993</v>
      </c>
    </row>
    <row r="7" spans="1:17" ht="21" customHeight="1">
      <c r="A7" s="61" t="s">
        <v>62</v>
      </c>
      <c r="B7" s="302">
        <v>3519.3637102800003</v>
      </c>
      <c r="C7" s="67">
        <v>2515.2268060500001</v>
      </c>
      <c r="D7" s="67">
        <v>3814.4969574159986</v>
      </c>
      <c r="E7" s="63">
        <v>408.1170417540016</v>
      </c>
      <c r="F7" s="64">
        <v>0</v>
      </c>
      <c r="G7" s="64">
        <v>0</v>
      </c>
      <c r="H7" s="64">
        <v>0</v>
      </c>
      <c r="I7" s="62">
        <v>0</v>
      </c>
      <c r="J7" s="67">
        <v>0</v>
      </c>
      <c r="K7" s="69">
        <v>1047.43339681</v>
      </c>
      <c r="L7" s="69">
        <v>1030.0088066900003</v>
      </c>
      <c r="M7" s="67">
        <v>2077.4422035000002</v>
      </c>
      <c r="N7" s="64">
        <v>115.33924828999999</v>
      </c>
      <c r="O7" s="64">
        <v>534.35754198000006</v>
      </c>
      <c r="P7" s="62">
        <v>649.69679027000006</v>
      </c>
      <c r="Q7" s="303">
        <v>12984.343509270002</v>
      </c>
    </row>
    <row r="8" spans="1:17" ht="21" customHeight="1">
      <c r="A8" s="61" t="s">
        <v>63</v>
      </c>
      <c r="B8" s="302">
        <v>3228.1362501799999</v>
      </c>
      <c r="C8" s="67">
        <v>4114.0889560599999</v>
      </c>
      <c r="D8" s="67">
        <v>6149.1216309300007</v>
      </c>
      <c r="E8" s="63">
        <v>350.66341681999876</v>
      </c>
      <c r="F8" s="64">
        <v>0</v>
      </c>
      <c r="G8" s="64">
        <v>0</v>
      </c>
      <c r="H8" s="64">
        <v>496.99339350999998</v>
      </c>
      <c r="I8" s="62">
        <v>496.99339350999998</v>
      </c>
      <c r="J8" s="67">
        <v>2533.7700821799999</v>
      </c>
      <c r="K8" s="69">
        <v>1149.6086351700001</v>
      </c>
      <c r="L8" s="69">
        <v>1022.2556271100001</v>
      </c>
      <c r="M8" s="67">
        <v>2171.8642622800003</v>
      </c>
      <c r="N8" s="64">
        <v>122.75256803000001</v>
      </c>
      <c r="O8" s="64">
        <v>569.52545917999998</v>
      </c>
      <c r="P8" s="62">
        <v>692.27802721</v>
      </c>
      <c r="Q8" s="303">
        <v>19736.916019169996</v>
      </c>
    </row>
    <row r="9" spans="1:17" ht="21" customHeight="1">
      <c r="A9" s="61" t="s">
        <v>64</v>
      </c>
      <c r="B9" s="302">
        <v>6333.2838864399992</v>
      </c>
      <c r="C9" s="67">
        <v>5715.2593754199997</v>
      </c>
      <c r="D9" s="67">
        <v>10672.309755530001</v>
      </c>
      <c r="E9" s="63">
        <v>337.55696368999861</v>
      </c>
      <c r="F9" s="64">
        <v>480.68131219999998</v>
      </c>
      <c r="G9" s="64">
        <v>620.01934677999998</v>
      </c>
      <c r="H9" s="64">
        <v>1872.22771214</v>
      </c>
      <c r="I9" s="62">
        <v>2972.9283711199996</v>
      </c>
      <c r="J9" s="67">
        <v>6629.2315219399998</v>
      </c>
      <c r="K9" s="69">
        <v>1373.70241599</v>
      </c>
      <c r="L9" s="69">
        <v>1249.8326509400001</v>
      </c>
      <c r="M9" s="67">
        <v>2623.5350669300001</v>
      </c>
      <c r="N9" s="64">
        <v>180.53262654</v>
      </c>
      <c r="O9" s="64">
        <v>606.29575518999991</v>
      </c>
      <c r="P9" s="62">
        <v>786.82838172999993</v>
      </c>
      <c r="Q9" s="303">
        <v>36070.933322800003</v>
      </c>
    </row>
    <row r="10" spans="1:17" ht="21" customHeight="1">
      <c r="A10" s="61" t="s">
        <v>65</v>
      </c>
      <c r="B10" s="302">
        <v>10914.593751660001</v>
      </c>
      <c r="C10" s="67">
        <v>7890.4639782499999</v>
      </c>
      <c r="D10" s="67">
        <v>17319.856518650002</v>
      </c>
      <c r="E10" s="63">
        <v>201.15679425999832</v>
      </c>
      <c r="F10" s="64">
        <v>0</v>
      </c>
      <c r="G10" s="64">
        <v>0</v>
      </c>
      <c r="H10" s="64">
        <v>0</v>
      </c>
      <c r="I10" s="62">
        <v>0</v>
      </c>
      <c r="J10" s="67">
        <v>10724.473852180001</v>
      </c>
      <c r="K10" s="69">
        <v>2265.7464418099999</v>
      </c>
      <c r="L10" s="69">
        <v>1847.03233772</v>
      </c>
      <c r="M10" s="67">
        <v>4112.7787795300001</v>
      </c>
      <c r="N10" s="64">
        <v>268.83059156000002</v>
      </c>
      <c r="O10" s="64">
        <v>803.55974902000003</v>
      </c>
      <c r="P10" s="62">
        <v>1072.3903405800002</v>
      </c>
      <c r="Q10" s="303">
        <v>52235.71401511001</v>
      </c>
    </row>
    <row r="11" spans="1:17" ht="21" customHeight="1">
      <c r="A11" s="61" t="s">
        <v>66</v>
      </c>
      <c r="B11" s="302">
        <v>12475.951375620001</v>
      </c>
      <c r="C11" s="67">
        <v>8800.7378661100011</v>
      </c>
      <c r="D11" s="67">
        <v>20915.351835329999</v>
      </c>
      <c r="E11" s="63">
        <v>420.1555134699974</v>
      </c>
      <c r="F11" s="64">
        <v>0</v>
      </c>
      <c r="G11" s="64">
        <v>0</v>
      </c>
      <c r="H11" s="64">
        <v>0</v>
      </c>
      <c r="I11" s="62">
        <v>0</v>
      </c>
      <c r="J11" s="67">
        <v>10937.234428850001</v>
      </c>
      <c r="K11" s="69">
        <v>1882.8556071500002</v>
      </c>
      <c r="L11" s="69">
        <v>2368.4614950100004</v>
      </c>
      <c r="M11" s="67">
        <v>4251.317102160001</v>
      </c>
      <c r="N11" s="64">
        <v>185.31616127999999</v>
      </c>
      <c r="O11" s="64">
        <v>697.59378874000004</v>
      </c>
      <c r="P11" s="62">
        <v>882.90995002</v>
      </c>
      <c r="Q11" s="303">
        <v>58683.658071559999</v>
      </c>
    </row>
    <row r="12" spans="1:17" ht="21" customHeight="1">
      <c r="A12" s="61" t="s">
        <v>67</v>
      </c>
      <c r="B12" s="302">
        <v>3384.9820502600001</v>
      </c>
      <c r="C12" s="67">
        <v>0</v>
      </c>
      <c r="D12" s="67">
        <v>3852.028934859999</v>
      </c>
      <c r="E12" s="63">
        <v>438.81963208000087</v>
      </c>
      <c r="F12" s="64">
        <v>0</v>
      </c>
      <c r="G12" s="64">
        <v>0</v>
      </c>
      <c r="H12" s="64">
        <v>0</v>
      </c>
      <c r="I12" s="62">
        <v>0</v>
      </c>
      <c r="J12" s="67">
        <v>0</v>
      </c>
      <c r="K12" s="69">
        <v>1021.56473592</v>
      </c>
      <c r="L12" s="69">
        <v>1723.5969125700001</v>
      </c>
      <c r="M12" s="67">
        <v>2745.1616484900001</v>
      </c>
      <c r="N12" s="64">
        <v>187.41281320000002</v>
      </c>
      <c r="O12" s="64">
        <v>702.7494901099999</v>
      </c>
      <c r="P12" s="62">
        <v>890.16230330999997</v>
      </c>
      <c r="Q12" s="303">
        <v>11311.154569</v>
      </c>
    </row>
    <row r="14" spans="1:17">
      <c r="A14" s="70" t="s">
        <v>68</v>
      </c>
    </row>
  </sheetData>
  <mergeCells count="3">
    <mergeCell ref="B3:E3"/>
    <mergeCell ref="F3:P3"/>
    <mergeCell ref="Q3:Q4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P9"/>
  <sheetViews>
    <sheetView showGridLines="0" workbookViewId="0">
      <selection activeCell="Q11" sqref="Q11"/>
    </sheetView>
  </sheetViews>
  <sheetFormatPr defaultRowHeight="15"/>
  <cols>
    <col min="2" max="2" width="29.28515625" customWidth="1"/>
    <col min="3" max="16" width="8.42578125" customWidth="1"/>
  </cols>
  <sheetData>
    <row r="2" spans="2:16">
      <c r="B2" s="26" t="s">
        <v>69</v>
      </c>
    </row>
    <row r="3" spans="2:16" ht="15.75" thickBot="1"/>
    <row r="4" spans="2:16" ht="21" customHeight="1" thickTop="1">
      <c r="B4" s="71"/>
      <c r="C4" s="72">
        <v>2003</v>
      </c>
      <c r="D4" s="72">
        <v>2004</v>
      </c>
      <c r="E4" s="72">
        <v>2005</v>
      </c>
      <c r="F4" s="72">
        <v>2006</v>
      </c>
      <c r="G4" s="72">
        <v>2007</v>
      </c>
      <c r="H4" s="72">
        <v>2008</v>
      </c>
      <c r="I4" s="72">
        <v>2009</v>
      </c>
      <c r="J4" s="72">
        <v>2010</v>
      </c>
      <c r="K4" s="72">
        <v>2011</v>
      </c>
      <c r="L4" s="72">
        <v>2012</v>
      </c>
      <c r="M4" s="72">
        <v>2013</v>
      </c>
      <c r="N4" s="72">
        <v>2014</v>
      </c>
      <c r="O4" s="72">
        <v>2015</v>
      </c>
      <c r="P4" s="73">
        <v>2016</v>
      </c>
    </row>
    <row r="5" spans="2:16" ht="21" customHeight="1">
      <c r="B5" s="74" t="s">
        <v>70</v>
      </c>
      <c r="C5" s="75">
        <v>12329.320322389554</v>
      </c>
      <c r="D5" s="75">
        <v>25886.609377492812</v>
      </c>
      <c r="E5" s="75">
        <v>14525.395425084051</v>
      </c>
      <c r="F5" s="75">
        <v>12678.386287918878</v>
      </c>
      <c r="G5" s="75">
        <v>16504.247689520911</v>
      </c>
      <c r="H5" s="75">
        <v>12311.572733945746</v>
      </c>
      <c r="I5" s="75">
        <v>14823.423227545907</v>
      </c>
      <c r="J5" s="75">
        <v>20696.415618571267</v>
      </c>
      <c r="K5" s="75">
        <v>27873.044537124377</v>
      </c>
      <c r="L5" s="75">
        <v>26776.335281750686</v>
      </c>
      <c r="M5" s="75">
        <v>25916.989212899047</v>
      </c>
      <c r="N5" s="75">
        <v>28383.627913401007</v>
      </c>
      <c r="O5" s="75">
        <v>84212.500536746316</v>
      </c>
      <c r="P5" s="76">
        <v>36576.528447641438</v>
      </c>
    </row>
    <row r="6" spans="2:16" ht="21" customHeight="1">
      <c r="B6" s="77" t="s">
        <v>71</v>
      </c>
      <c r="C6" s="304">
        <v>81.386702865629218</v>
      </c>
      <c r="D6" s="304">
        <v>-58.522946676972332</v>
      </c>
      <c r="E6" s="304">
        <v>-4.3647979751447856</v>
      </c>
      <c r="F6" s="304">
        <v>-150.63514573119269</v>
      </c>
      <c r="G6" s="304">
        <v>242.64198924149974</v>
      </c>
      <c r="H6" s="304">
        <v>877.11294428375675</v>
      </c>
      <c r="I6" s="304">
        <v>1107.6018625630627</v>
      </c>
      <c r="J6" s="304">
        <v>3633.6521998916623</v>
      </c>
      <c r="K6" s="304">
        <v>4211.8411886033346</v>
      </c>
      <c r="L6" s="304">
        <v>3157.282764318928</v>
      </c>
      <c r="M6" s="304">
        <v>8920.9753069144335</v>
      </c>
      <c r="N6" s="304">
        <v>12302.827694201786</v>
      </c>
      <c r="O6" s="304">
        <v>-34460.369600892176</v>
      </c>
      <c r="P6" s="78"/>
    </row>
    <row r="7" spans="2:16" ht="21" customHeight="1">
      <c r="B7" s="79" t="s">
        <v>72</v>
      </c>
      <c r="C7" s="80">
        <v>12410.707025255184</v>
      </c>
      <c r="D7" s="80">
        <v>25828.086430815842</v>
      </c>
      <c r="E7" s="80">
        <v>14521.030627108907</v>
      </c>
      <c r="F7" s="80">
        <v>12527.751142187686</v>
      </c>
      <c r="G7" s="80">
        <v>16746.889678762411</v>
      </c>
      <c r="H7" s="80">
        <v>13188.685678229504</v>
      </c>
      <c r="I7" s="80">
        <v>15931.025090108969</v>
      </c>
      <c r="J7" s="80">
        <v>24330.067818462929</v>
      </c>
      <c r="K7" s="80">
        <v>32084.885725727712</v>
      </c>
      <c r="L7" s="80">
        <v>29933.618046069612</v>
      </c>
      <c r="M7" s="80">
        <v>34837.964519813482</v>
      </c>
      <c r="N7" s="80">
        <v>40686.455607602795</v>
      </c>
      <c r="O7" s="80">
        <v>49752.13093585414</v>
      </c>
      <c r="P7" s="81">
        <v>36576.528447641438</v>
      </c>
    </row>
    <row r="8" spans="2:16">
      <c r="B8" s="82" t="s">
        <v>1</v>
      </c>
    </row>
    <row r="9" spans="2:16">
      <c r="B9" s="82"/>
    </row>
  </sheetData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B25"/>
  <sheetViews>
    <sheetView showGridLines="0" workbookViewId="0">
      <selection activeCell="Q11" sqref="Q11"/>
    </sheetView>
  </sheetViews>
  <sheetFormatPr defaultRowHeight="15"/>
  <sheetData>
    <row r="2" spans="2:2">
      <c r="B2" s="26" t="s">
        <v>73</v>
      </c>
    </row>
    <row r="25" spans="2:2">
      <c r="B25" s="82" t="s">
        <v>1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E2:E29"/>
  <sheetViews>
    <sheetView showGridLines="0" topLeftCell="B1" workbookViewId="0">
      <selection activeCell="Q11" sqref="Q11"/>
    </sheetView>
  </sheetViews>
  <sheetFormatPr defaultRowHeight="15"/>
  <sheetData>
    <row r="2" spans="5:5">
      <c r="E2" s="26" t="s">
        <v>74</v>
      </c>
    </row>
    <row r="29" spans="5:5">
      <c r="E29" s="82" t="s">
        <v>1</v>
      </c>
    </row>
  </sheetData>
  <pageMargins left="0.51181102362204722" right="0.51181102362204722" top="0.78740157480314965" bottom="0.78740157480314965" header="0.31496062992125984" footer="0.31496062992125984"/>
  <pageSetup paperSize="9" orientation="landscape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2:L38"/>
  <sheetViews>
    <sheetView showGridLines="0" workbookViewId="0">
      <selection activeCell="Q11" sqref="Q11"/>
    </sheetView>
  </sheetViews>
  <sheetFormatPr defaultRowHeight="15"/>
  <cols>
    <col min="2" max="2" width="68" bestFit="1" customWidth="1"/>
    <col min="9" max="9" width="11.5703125" customWidth="1"/>
  </cols>
  <sheetData>
    <row r="2" spans="2:12" ht="15.75">
      <c r="B2" s="352" t="s">
        <v>75</v>
      </c>
      <c r="C2" s="352"/>
      <c r="D2" s="352"/>
      <c r="E2" s="352"/>
      <c r="F2" s="352"/>
      <c r="G2" s="352"/>
      <c r="H2" s="352"/>
      <c r="I2" s="83"/>
    </row>
    <row r="3" spans="2:12" ht="15.75" thickBot="1">
      <c r="B3" s="84"/>
      <c r="C3" s="85"/>
      <c r="D3" s="85"/>
      <c r="E3" s="85"/>
      <c r="F3" s="85"/>
      <c r="I3" s="86"/>
    </row>
    <row r="4" spans="2:12" ht="31.5" customHeight="1" thickBot="1">
      <c r="B4" s="87" t="s">
        <v>76</v>
      </c>
      <c r="C4" s="88">
        <v>2003</v>
      </c>
      <c r="D4" s="89">
        <v>2006</v>
      </c>
      <c r="E4" s="90">
        <v>2009</v>
      </c>
      <c r="F4" s="91">
        <v>2011</v>
      </c>
      <c r="G4" s="90">
        <v>2014</v>
      </c>
      <c r="H4" s="92">
        <v>2016</v>
      </c>
      <c r="I4" s="93" t="s">
        <v>77</v>
      </c>
    </row>
    <row r="5" spans="2:12">
      <c r="B5" s="94" t="s">
        <v>78</v>
      </c>
      <c r="C5" s="305">
        <v>19.020911204402765</v>
      </c>
      <c r="D5" s="306">
        <v>27.342390707460087</v>
      </c>
      <c r="E5" s="306">
        <v>48.132638241268261</v>
      </c>
      <c r="F5" s="306">
        <v>57.723034343751266</v>
      </c>
      <c r="G5" s="306">
        <v>80.271702579683705</v>
      </c>
      <c r="H5" s="307">
        <v>77.268923914329392</v>
      </c>
      <c r="I5" s="95">
        <v>58.248012709926627</v>
      </c>
      <c r="L5" s="156"/>
    </row>
    <row r="6" spans="2:12">
      <c r="B6" s="94" t="s">
        <v>79</v>
      </c>
      <c r="C6" s="305">
        <v>7.8544351466328894</v>
      </c>
      <c r="D6" s="306">
        <v>20.418727697420987</v>
      </c>
      <c r="E6" s="306">
        <v>20.83834484828223</v>
      </c>
      <c r="F6" s="306">
        <v>26.765404476778709</v>
      </c>
      <c r="G6" s="306">
        <v>28.745141789206357</v>
      </c>
      <c r="H6" s="307">
        <v>22.188126451037988</v>
      </c>
      <c r="I6" s="307">
        <v>14.333691304405098</v>
      </c>
    </row>
    <row r="7" spans="2:12">
      <c r="B7" s="94" t="s">
        <v>80</v>
      </c>
      <c r="C7" s="305">
        <v>13.012939778385334</v>
      </c>
      <c r="D7" s="306">
        <v>7.1724779936471945</v>
      </c>
      <c r="E7" s="306">
        <v>17.78699091197289</v>
      </c>
      <c r="F7" s="306">
        <v>19.780369000478746</v>
      </c>
      <c r="G7" s="306">
        <v>23.898508828594409</v>
      </c>
      <c r="H7" s="307">
        <v>24.689980263632847</v>
      </c>
      <c r="I7" s="307">
        <v>11.677040485247513</v>
      </c>
    </row>
    <row r="8" spans="2:12">
      <c r="B8" s="94" t="s">
        <v>81</v>
      </c>
      <c r="C8" s="305">
        <v>6.3330525218083675</v>
      </c>
      <c r="D8" s="306">
        <v>9.2778931462369041</v>
      </c>
      <c r="E8" s="306">
        <v>18.85382269305703</v>
      </c>
      <c r="F8" s="306">
        <v>20.620091130570835</v>
      </c>
      <c r="G8" s="306">
        <v>24.564182438881325</v>
      </c>
      <c r="H8" s="307">
        <v>22.884839855324014</v>
      </c>
      <c r="I8" s="307">
        <v>16.551787333515648</v>
      </c>
    </row>
    <row r="9" spans="2:12">
      <c r="B9" s="94" t="s">
        <v>82</v>
      </c>
      <c r="C9" s="305">
        <v>3.8324989067304687</v>
      </c>
      <c r="D9" s="306">
        <v>8.1107462876748642</v>
      </c>
      <c r="E9" s="306">
        <v>15.474019549898797</v>
      </c>
      <c r="F9" s="306">
        <v>16.203139972629995</v>
      </c>
      <c r="G9" s="306">
        <v>23.252237437217648</v>
      </c>
      <c r="H9" s="307">
        <v>22.506973574224411</v>
      </c>
      <c r="I9" s="307">
        <v>18.674474667493943</v>
      </c>
    </row>
    <row r="10" spans="2:12">
      <c r="B10" s="94" t="s">
        <v>83</v>
      </c>
      <c r="C10" s="305">
        <v>6.6500551091774387</v>
      </c>
      <c r="D10" s="306">
        <v>5.737741373890735</v>
      </c>
      <c r="E10" s="306">
        <v>14.539542907276685</v>
      </c>
      <c r="F10" s="306">
        <v>15.023448456934592</v>
      </c>
      <c r="G10" s="306">
        <v>16.866598962630441</v>
      </c>
      <c r="H10" s="307">
        <v>15.890967579352772</v>
      </c>
      <c r="I10" s="307">
        <v>9.2409124701753331</v>
      </c>
    </row>
    <row r="11" spans="2:12">
      <c r="B11" s="94" t="s">
        <v>84</v>
      </c>
      <c r="C11" s="305">
        <v>0</v>
      </c>
      <c r="D11" s="306">
        <v>0</v>
      </c>
      <c r="E11" s="306">
        <v>0</v>
      </c>
      <c r="F11" s="306">
        <v>0</v>
      </c>
      <c r="G11" s="306">
        <v>26.213462126702989</v>
      </c>
      <c r="H11" s="307">
        <v>14.621055371560495</v>
      </c>
      <c r="I11" s="307">
        <v>14.621055371560495</v>
      </c>
    </row>
    <row r="12" spans="2:12">
      <c r="B12" s="94" t="s">
        <v>85</v>
      </c>
      <c r="C12" s="305">
        <v>0.34239472914889507</v>
      </c>
      <c r="D12" s="306">
        <v>8.2879915151889012</v>
      </c>
      <c r="E12" s="306">
        <v>7.8260417165677412</v>
      </c>
      <c r="F12" s="306">
        <v>8.9368912390664779</v>
      </c>
      <c r="G12" s="306">
        <v>11.410888620767295</v>
      </c>
      <c r="H12" s="307">
        <v>10.584721665338245</v>
      </c>
      <c r="I12" s="307">
        <v>10.24232693618935</v>
      </c>
    </row>
    <row r="13" spans="2:12">
      <c r="B13" s="94" t="s">
        <v>86</v>
      </c>
      <c r="C13" s="305">
        <v>0</v>
      </c>
      <c r="D13" s="306">
        <v>1.2131848080153103</v>
      </c>
      <c r="E13" s="306">
        <v>4.7046117063810327</v>
      </c>
      <c r="F13" s="306">
        <v>6.1085057706679651</v>
      </c>
      <c r="G13" s="306">
        <v>7.6459401254706734</v>
      </c>
      <c r="H13" s="307">
        <v>7.8632360693177672</v>
      </c>
      <c r="I13" s="307">
        <v>7.8632360693177672</v>
      </c>
    </row>
    <row r="14" spans="2:12">
      <c r="B14" s="94" t="s">
        <v>87</v>
      </c>
      <c r="C14" s="305">
        <v>1.8280193635416555</v>
      </c>
      <c r="D14" s="306">
        <v>7.1887958828980043</v>
      </c>
      <c r="E14" s="306">
        <v>5.46256205839489</v>
      </c>
      <c r="F14" s="306">
        <v>5.0476869894691392</v>
      </c>
      <c r="G14" s="306">
        <v>5.9694608849566233</v>
      </c>
      <c r="H14" s="307">
        <v>7.4174183017019653</v>
      </c>
      <c r="I14" s="307">
        <v>5.5893989381603095</v>
      </c>
    </row>
    <row r="15" spans="2:12">
      <c r="B15" s="94" t="s">
        <v>88</v>
      </c>
      <c r="C15" s="305">
        <v>4.9659903527274061</v>
      </c>
      <c r="D15" s="306">
        <v>7.6083018129937958</v>
      </c>
      <c r="E15" s="306">
        <v>6.489642202667766</v>
      </c>
      <c r="F15" s="306">
        <v>8.7582214050167977</v>
      </c>
      <c r="G15" s="306">
        <v>7.1938995496999443</v>
      </c>
      <c r="H15" s="307">
        <v>6.1431889637367947</v>
      </c>
      <c r="I15" s="307">
        <v>1.1771986110093886</v>
      </c>
    </row>
    <row r="16" spans="2:12">
      <c r="B16" s="94" t="s">
        <v>89</v>
      </c>
      <c r="C16" s="305">
        <v>0</v>
      </c>
      <c r="D16" s="306">
        <v>1.1363530121717653</v>
      </c>
      <c r="E16" s="306">
        <v>1.9950532875863349</v>
      </c>
      <c r="F16" s="306">
        <v>2.745144999097219</v>
      </c>
      <c r="G16" s="306">
        <v>7.0231245296248659</v>
      </c>
      <c r="H16" s="307">
        <v>0</v>
      </c>
      <c r="I16" s="307">
        <v>0</v>
      </c>
    </row>
    <row r="17" spans="2:9">
      <c r="B17" s="94" t="s">
        <v>90</v>
      </c>
      <c r="C17" s="305">
        <v>3.2986116686784475</v>
      </c>
      <c r="D17" s="306">
        <v>3.7019963473958351</v>
      </c>
      <c r="E17" s="306">
        <v>4.9055544453348139</v>
      </c>
      <c r="F17" s="306">
        <v>5.3230059224366233</v>
      </c>
      <c r="G17" s="306">
        <v>6.1744405253315708</v>
      </c>
      <c r="H17" s="307">
        <v>5.0934216160601373</v>
      </c>
      <c r="I17" s="307">
        <v>1.7948099473816899</v>
      </c>
    </row>
    <row r="18" spans="2:9">
      <c r="B18" s="94" t="s">
        <v>91</v>
      </c>
      <c r="C18" s="305">
        <v>1.6238285819296945</v>
      </c>
      <c r="D18" s="306">
        <v>1.3956974598823275</v>
      </c>
      <c r="E18" s="306">
        <v>2.7126544008994671</v>
      </c>
      <c r="F18" s="306">
        <v>2.426426787631784</v>
      </c>
      <c r="G18" s="306">
        <v>4.4586221399593207</v>
      </c>
      <c r="H18" s="307">
        <v>3.4196959421117077</v>
      </c>
      <c r="I18" s="307">
        <v>1.7958673601820132</v>
      </c>
    </row>
    <row r="19" spans="2:9">
      <c r="B19" s="94" t="s">
        <v>92</v>
      </c>
      <c r="C19" s="305">
        <v>0</v>
      </c>
      <c r="D19" s="306">
        <v>1.3936444313373739</v>
      </c>
      <c r="E19" s="306">
        <v>3.3546234855640096</v>
      </c>
      <c r="F19" s="306">
        <v>3.1907031904137626</v>
      </c>
      <c r="G19" s="306">
        <v>3.570599641130237</v>
      </c>
      <c r="H19" s="307">
        <v>3.3121198826263747</v>
      </c>
      <c r="I19" s="307">
        <v>3.3121198826263747</v>
      </c>
    </row>
    <row r="20" spans="2:9">
      <c r="B20" s="94" t="s">
        <v>93</v>
      </c>
      <c r="C20" s="306">
        <v>0</v>
      </c>
      <c r="D20" s="306">
        <v>0</v>
      </c>
      <c r="E20" s="306">
        <v>0.95882629305431866</v>
      </c>
      <c r="F20" s="306">
        <v>1.9186406080592973</v>
      </c>
      <c r="G20" s="306">
        <v>2.8099975731523781</v>
      </c>
      <c r="H20" s="307">
        <v>2.6065491637489897</v>
      </c>
      <c r="I20" s="307">
        <v>2.6065491637489897</v>
      </c>
    </row>
    <row r="21" spans="2:9">
      <c r="B21" s="94" t="s">
        <v>94</v>
      </c>
      <c r="C21" s="306">
        <v>0</v>
      </c>
      <c r="D21" s="306">
        <v>0</v>
      </c>
      <c r="E21" s="306">
        <v>0</v>
      </c>
      <c r="F21" s="306">
        <v>0</v>
      </c>
      <c r="G21" s="306">
        <v>0.11406982537809317</v>
      </c>
      <c r="H21" s="307">
        <v>2.45009532781188</v>
      </c>
      <c r="I21" s="307">
        <v>2.45009532781188</v>
      </c>
    </row>
    <row r="22" spans="2:9">
      <c r="B22" s="94" t="s">
        <v>95</v>
      </c>
      <c r="C22" s="306">
        <v>0.29524626688559308</v>
      </c>
      <c r="D22" s="306">
        <v>0.25003370189254193</v>
      </c>
      <c r="E22" s="306">
        <v>0.78142257822629546</v>
      </c>
      <c r="F22" s="306">
        <v>2.7079933694676108</v>
      </c>
      <c r="G22" s="306">
        <v>2.3593720395571203</v>
      </c>
      <c r="H22" s="307">
        <v>2.0505128350339561</v>
      </c>
      <c r="I22" s="307">
        <v>1.755266568148363</v>
      </c>
    </row>
    <row r="23" spans="2:9">
      <c r="B23" s="94" t="s">
        <v>96</v>
      </c>
      <c r="C23" s="306">
        <v>0.46963941604543508</v>
      </c>
      <c r="D23" s="306">
        <v>1.1508101295551905</v>
      </c>
      <c r="E23" s="306">
        <v>1.3770213167126815</v>
      </c>
      <c r="F23" s="306">
        <v>1.3305449771600435</v>
      </c>
      <c r="G23" s="306">
        <v>2.0605493021073165</v>
      </c>
      <c r="H23" s="307">
        <v>2.0475036690558754</v>
      </c>
      <c r="I23" s="307">
        <v>1.5778642530104403</v>
      </c>
    </row>
    <row r="24" spans="2:9">
      <c r="B24" s="94" t="s">
        <v>97</v>
      </c>
      <c r="C24" s="306">
        <v>0</v>
      </c>
      <c r="D24" s="306">
        <v>0</v>
      </c>
      <c r="E24" s="306">
        <v>0</v>
      </c>
      <c r="F24" s="306">
        <v>0.28200211091071548</v>
      </c>
      <c r="G24" s="306">
        <v>1.1749073385061781</v>
      </c>
      <c r="H24" s="307">
        <v>1.6761011204040004</v>
      </c>
      <c r="I24" s="307">
        <v>1.6761011204040004</v>
      </c>
    </row>
    <row r="25" spans="2:9">
      <c r="B25" s="94" t="s">
        <v>98</v>
      </c>
      <c r="C25" s="306">
        <v>0</v>
      </c>
      <c r="D25" s="306">
        <v>0</v>
      </c>
      <c r="E25" s="306">
        <v>0</v>
      </c>
      <c r="F25" s="306">
        <v>0</v>
      </c>
      <c r="G25" s="306">
        <v>1.6768877696776865</v>
      </c>
      <c r="H25" s="307">
        <v>1.5554783589548895</v>
      </c>
      <c r="I25" s="307">
        <v>1.5554783589548895</v>
      </c>
    </row>
    <row r="26" spans="2:9">
      <c r="B26" s="94" t="s">
        <v>99</v>
      </c>
      <c r="C26" s="306">
        <v>0.7699668857763815</v>
      </c>
      <c r="D26" s="306">
        <v>1.6669327901446669</v>
      </c>
      <c r="E26" s="306">
        <v>1.3067978136207936</v>
      </c>
      <c r="F26" s="306">
        <v>1.7153066870671132</v>
      </c>
      <c r="G26" s="306">
        <v>1.6207282636652005</v>
      </c>
      <c r="H26" s="307">
        <v>1.5375843144954746</v>
      </c>
      <c r="I26" s="307">
        <v>0.76761742871909311</v>
      </c>
    </row>
    <row r="27" spans="2:9">
      <c r="B27" s="94" t="s">
        <v>100</v>
      </c>
      <c r="C27" s="306">
        <v>0</v>
      </c>
      <c r="D27" s="306">
        <v>0</v>
      </c>
      <c r="E27" s="306">
        <v>0</v>
      </c>
      <c r="F27" s="306">
        <v>0</v>
      </c>
      <c r="G27" s="306">
        <v>1.6244610965333339</v>
      </c>
      <c r="H27" s="307">
        <v>1.5368172930374679</v>
      </c>
      <c r="I27" s="307">
        <v>1.5368172930374679</v>
      </c>
    </row>
    <row r="28" spans="2:9">
      <c r="B28" s="94" t="s">
        <v>101</v>
      </c>
      <c r="C28" s="306">
        <v>0</v>
      </c>
      <c r="D28" s="306">
        <v>0.39206856221965936</v>
      </c>
      <c r="E28" s="306">
        <v>0.83875968663351186</v>
      </c>
      <c r="F28" s="306">
        <v>0.79678217598439327</v>
      </c>
      <c r="G28" s="306">
        <v>1.3398372491210606</v>
      </c>
      <c r="H28" s="307">
        <v>1.2428308460559898</v>
      </c>
      <c r="I28" s="307">
        <v>1.2428308460559898</v>
      </c>
    </row>
    <row r="29" spans="2:9">
      <c r="B29" s="94" t="s">
        <v>102</v>
      </c>
      <c r="C29" s="306">
        <v>0</v>
      </c>
      <c r="D29" s="306">
        <v>0.10123671121206822</v>
      </c>
      <c r="E29" s="306">
        <v>0.11734035892042792</v>
      </c>
      <c r="F29" s="306">
        <v>0.12324220933754419</v>
      </c>
      <c r="G29" s="306">
        <v>0.66084129282631865</v>
      </c>
      <c r="H29" s="307">
        <v>1.1150490024351754</v>
      </c>
      <c r="I29" s="307">
        <v>1.1150490024351754</v>
      </c>
    </row>
    <row r="30" spans="2:9">
      <c r="B30" s="94" t="s">
        <v>103</v>
      </c>
      <c r="C30" s="306">
        <v>0</v>
      </c>
      <c r="D30" s="306">
        <v>0</v>
      </c>
      <c r="E30" s="306">
        <v>0</v>
      </c>
      <c r="F30" s="306">
        <v>0</v>
      </c>
      <c r="G30" s="306">
        <v>1.2071435623930664</v>
      </c>
      <c r="H30" s="307">
        <v>1.0824651743831586</v>
      </c>
      <c r="I30" s="307">
        <v>1.0824651743831586</v>
      </c>
    </row>
    <row r="31" spans="2:9">
      <c r="B31" s="94" t="s">
        <v>104</v>
      </c>
      <c r="C31" s="306">
        <v>0.34302629901781406</v>
      </c>
      <c r="D31" s="306">
        <v>0.61997942542731466</v>
      </c>
      <c r="E31" s="306">
        <v>0.43440273174333893</v>
      </c>
      <c r="F31" s="306">
        <v>0.59734356044308323</v>
      </c>
      <c r="G31" s="306">
        <v>1.5229279658976631</v>
      </c>
      <c r="H31" s="307">
        <v>0.86451918687392482</v>
      </c>
      <c r="I31" s="307">
        <v>0.5214928878561107</v>
      </c>
    </row>
    <row r="32" spans="2:9">
      <c r="B32" s="94" t="s">
        <v>59</v>
      </c>
      <c r="C32" s="306">
        <v>3.8246532475469479</v>
      </c>
      <c r="D32" s="306">
        <v>4.5984971365554514</v>
      </c>
      <c r="E32" s="306">
        <v>3.9149977432106198</v>
      </c>
      <c r="F32" s="306">
        <v>6.2701341392585448</v>
      </c>
      <c r="G32" s="306">
        <v>9.5689940330691456</v>
      </c>
      <c r="H32" s="307">
        <v>7.2229978718385155</v>
      </c>
      <c r="I32" s="96">
        <v>3.3983446242915676</v>
      </c>
    </row>
    <row r="33" spans="2:9">
      <c r="B33" s="97" t="s">
        <v>105</v>
      </c>
      <c r="C33" s="98">
        <v>74.465269478435545</v>
      </c>
      <c r="D33" s="98">
        <v>118.76550093322103</v>
      </c>
      <c r="E33" s="98">
        <v>182.80567097727396</v>
      </c>
      <c r="F33" s="98">
        <v>214.39406352263225</v>
      </c>
      <c r="G33" s="98">
        <v>304.9995274917419</v>
      </c>
      <c r="H33" s="98">
        <v>270.87317361448419</v>
      </c>
      <c r="I33" s="99">
        <v>196.40790413604864</v>
      </c>
    </row>
    <row r="34" spans="2:9">
      <c r="B34" s="100" t="s">
        <v>106</v>
      </c>
      <c r="C34" s="101">
        <v>2.0104967962167496E-2</v>
      </c>
      <c r="D34" s="102">
        <v>2.7142094999076827E-2</v>
      </c>
      <c r="E34" s="101">
        <v>3.4695900733456853E-2</v>
      </c>
      <c r="F34" s="102">
        <v>3.4710190590642578E-2</v>
      </c>
      <c r="G34" s="101">
        <v>4.4510375306639205E-2</v>
      </c>
      <c r="H34" s="101">
        <v>4.3222869540041273E-2</v>
      </c>
      <c r="I34" s="103">
        <v>2.3117901577873776E-2</v>
      </c>
    </row>
    <row r="35" spans="2:9">
      <c r="B35" s="100" t="s">
        <v>107</v>
      </c>
      <c r="C35" s="101">
        <v>0.14221364866227437</v>
      </c>
      <c r="D35" s="101">
        <v>0.18206985281455967</v>
      </c>
      <c r="E35" s="101">
        <v>0.25352517203265468</v>
      </c>
      <c r="F35" s="101">
        <v>0.24154281640973049</v>
      </c>
      <c r="G35" s="101">
        <v>0.34798568845605882</v>
      </c>
      <c r="H35" s="101">
        <v>0.3304331329202328</v>
      </c>
      <c r="I35" s="104">
        <v>0.18821948425795842</v>
      </c>
    </row>
    <row r="36" spans="2:9" ht="15.75" thickBot="1">
      <c r="B36" s="105" t="s">
        <v>108</v>
      </c>
      <c r="C36" s="106">
        <v>0.13278109936671939</v>
      </c>
      <c r="D36" s="106">
        <v>0.16197993674797262</v>
      </c>
      <c r="E36" s="106">
        <v>0.19972524032818151</v>
      </c>
      <c r="F36" s="106">
        <v>0.2076025710461015</v>
      </c>
      <c r="G36" s="106">
        <v>0.24727707820119743</v>
      </c>
      <c r="H36" s="106">
        <v>0.21680378610299905</v>
      </c>
      <c r="I36" s="107">
        <v>8.4022686736279661E-2</v>
      </c>
    </row>
    <row r="37" spans="2:9">
      <c r="B37" s="108"/>
    </row>
    <row r="38" spans="2:9">
      <c r="B38" s="108"/>
    </row>
  </sheetData>
  <mergeCells count="1">
    <mergeCell ref="B2:H2"/>
  </mergeCells>
  <pageMargins left="0.51181102362204722" right="0.51181102362204722" top="0.78740157480314965" bottom="0.78740157480314965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Guilherme Ceccato</dc:creator>
  <cp:keywords/>
  <dc:description/>
  <cp:lastModifiedBy>Usuário Convidado</cp:lastModifiedBy>
  <cp:revision/>
  <dcterms:created xsi:type="dcterms:W3CDTF">2017-10-27T11:42:25Z</dcterms:created>
  <dcterms:modified xsi:type="dcterms:W3CDTF">2020-05-15T15:32:44Z</dcterms:modified>
  <cp:category/>
  <cp:contentStatus/>
</cp:coreProperties>
</file>